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J:\Invoice Templates\0-Invoice Templates FY 26\"/>
    </mc:Choice>
  </mc:AlternateContent>
  <xr:revisionPtr revIDLastSave="0" documentId="13_ncr:1_{12538A68-43DB-497C-8AE1-100BE804D9FB}" xr6:coauthVersionLast="47" xr6:coauthVersionMax="47" xr10:uidLastSave="{00000000-0000-0000-0000-000000000000}"/>
  <bookViews>
    <workbookView xWindow="28680" yWindow="-120" windowWidth="29040" windowHeight="15720" xr2:uid="{00000000-000D-0000-FFFF-FFFF00000000}"/>
  </bookViews>
  <sheets>
    <sheet name="Language Interpreter Invoice" sheetId="2" r:id="rId1"/>
    <sheet name="Drop down" sheetId="3" state="hidden" r:id="rId2"/>
    <sheet name="Log with Case Information" sheetId="1" r:id="rId3"/>
    <sheet name="Instructions" sheetId="6" r:id="rId4"/>
    <sheet name="Example" sheetId="7" r:id="rId5"/>
  </sheets>
  <definedNames>
    <definedName name="Activity">'Drop down'!$A$155:$A$159</definedName>
    <definedName name="AppropriationCode">'Drop down'!$A$1:$A$5</definedName>
    <definedName name="DistrictCounties">'Drop down'!$A$10:$A$31</definedName>
    <definedName name="Location">'Drop down'!$A$90:$A$153</definedName>
    <definedName name="Mileage">'Drop down'!$A$36:$A$37</definedName>
    <definedName name="Organization">'Drop down'!$A$1:$A$5</definedName>
    <definedName name="OrganizationUnit">'Drop down'!$A$39:$A$88</definedName>
    <definedName name="_xlnm.Print_Area" localSheetId="4">Example!$A$1:$U$51</definedName>
    <definedName name="_xlnm.Print_Area" localSheetId="0">'Language Interpreter Invoice'!$A$1:$U$43</definedName>
    <definedName name="_xlnm.Print_Area" localSheetId="2">'Log with Case Information'!$A$1:$P$20</definedName>
    <definedName name="YesorNo">'Drop down'!$A$7:$A$8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21" i="2" l="1"/>
  <c r="S21" i="2"/>
  <c r="O21" i="2"/>
  <c r="I21" i="2"/>
  <c r="L21" i="2"/>
  <c r="H40" i="2" l="1"/>
  <c r="S19" i="2"/>
  <c r="S18" i="2"/>
  <c r="S17" i="2"/>
  <c r="L49" i="7"/>
  <c r="L41" i="2"/>
  <c r="L40" i="2"/>
  <c r="S28" i="2"/>
  <c r="S27" i="2"/>
  <c r="S26" i="2"/>
  <c r="S25" i="2"/>
  <c r="S24" i="2"/>
  <c r="S23" i="2"/>
  <c r="S20" i="2"/>
  <c r="F40" i="2" l="1"/>
  <c r="L48" i="7"/>
  <c r="J50" i="7"/>
  <c r="I50" i="7"/>
  <c r="H50" i="7"/>
  <c r="G50" i="7"/>
  <c r="F50" i="7"/>
  <c r="H48" i="7"/>
  <c r="F48" i="7"/>
  <c r="T43" i="7"/>
  <c r="T42" i="7"/>
  <c r="A42" i="7"/>
  <c r="T41" i="7"/>
  <c r="A41" i="7"/>
  <c r="T40" i="7"/>
  <c r="T39" i="7"/>
  <c r="T38" i="7"/>
  <c r="T37" i="7"/>
  <c r="T36" i="7"/>
  <c r="T34" i="2" l="1"/>
  <c r="T33" i="2"/>
  <c r="T32" i="2"/>
  <c r="T31" i="2"/>
  <c r="J42" i="2" l="1"/>
  <c r="S33" i="7"/>
  <c r="O33" i="7"/>
  <c r="N33" i="7"/>
  <c r="L33" i="7"/>
  <c r="K33" i="7"/>
  <c r="I33" i="7"/>
  <c r="G33" i="7"/>
  <c r="S32" i="7"/>
  <c r="O32" i="7"/>
  <c r="N32" i="7"/>
  <c r="L32" i="7"/>
  <c r="K32" i="7"/>
  <c r="I32" i="7"/>
  <c r="G32" i="7"/>
  <c r="S31" i="7"/>
  <c r="O31" i="7"/>
  <c r="N31" i="7"/>
  <c r="L31" i="7"/>
  <c r="T31" i="7" s="1"/>
  <c r="K31" i="7"/>
  <c r="I31" i="7"/>
  <c r="G31" i="7"/>
  <c r="S30" i="7"/>
  <c r="O30" i="7"/>
  <c r="N30" i="7"/>
  <c r="L30" i="7"/>
  <c r="K30" i="7"/>
  <c r="I30" i="7"/>
  <c r="G30" i="7"/>
  <c r="S29" i="7"/>
  <c r="N29" i="7"/>
  <c r="O29" i="7" s="1"/>
  <c r="K29" i="7"/>
  <c r="L29" i="7" s="1"/>
  <c r="G29" i="7"/>
  <c r="I29" i="7" s="1"/>
  <c r="S28" i="7"/>
  <c r="N28" i="7"/>
  <c r="O28" i="7" s="1"/>
  <c r="K28" i="7"/>
  <c r="L28" i="7" s="1"/>
  <c r="G28" i="7"/>
  <c r="I28" i="7" s="1"/>
  <c r="S26" i="7"/>
  <c r="O26" i="7"/>
  <c r="L26" i="7"/>
  <c r="K26" i="7"/>
  <c r="I26" i="7"/>
  <c r="G26" i="7"/>
  <c r="S25" i="7"/>
  <c r="O25" i="7"/>
  <c r="L25" i="7"/>
  <c r="K25" i="7"/>
  <c r="I25" i="7"/>
  <c r="T25" i="7" s="1"/>
  <c r="G25" i="7"/>
  <c r="S24" i="7"/>
  <c r="O24" i="7"/>
  <c r="L24" i="7"/>
  <c r="K24" i="7"/>
  <c r="I24" i="7"/>
  <c r="G24" i="7"/>
  <c r="S23" i="7"/>
  <c r="O23" i="7"/>
  <c r="L23" i="7"/>
  <c r="T23" i="7" s="1"/>
  <c r="K23" i="7"/>
  <c r="I23" i="7"/>
  <c r="G23" i="7"/>
  <c r="S22" i="7"/>
  <c r="O22" i="7"/>
  <c r="L22" i="7"/>
  <c r="K22" i="7"/>
  <c r="I22" i="7"/>
  <c r="G22" i="7"/>
  <c r="S21" i="7"/>
  <c r="O21" i="7"/>
  <c r="L21" i="7"/>
  <c r="K21" i="7"/>
  <c r="I21" i="7"/>
  <c r="G21" i="7"/>
  <c r="S20" i="7"/>
  <c r="O20" i="7"/>
  <c r="L20" i="7"/>
  <c r="K20" i="7"/>
  <c r="I20" i="7"/>
  <c r="G20" i="7"/>
  <c r="S19" i="7"/>
  <c r="O19" i="7"/>
  <c r="L19" i="7"/>
  <c r="K19" i="7"/>
  <c r="I19" i="7"/>
  <c r="G19" i="7"/>
  <c r="S18" i="7"/>
  <c r="O18" i="7"/>
  <c r="L18" i="7"/>
  <c r="K18" i="7"/>
  <c r="I18" i="7"/>
  <c r="G18" i="7"/>
  <c r="S17" i="7"/>
  <c r="O17" i="7"/>
  <c r="K17" i="7"/>
  <c r="L17" i="7" s="1"/>
  <c r="G17" i="7"/>
  <c r="I17" i="7" s="1"/>
  <c r="T32" i="7" l="1"/>
  <c r="T22" i="7"/>
  <c r="T30" i="7"/>
  <c r="T19" i="7"/>
  <c r="T29" i="7"/>
  <c r="T20" i="7"/>
  <c r="T18" i="7"/>
  <c r="T24" i="7"/>
  <c r="T28" i="7"/>
  <c r="T26" i="7"/>
  <c r="T21" i="7"/>
  <c r="T33" i="7"/>
  <c r="T17" i="7"/>
  <c r="O28" i="2"/>
  <c r="O18" i="2"/>
  <c r="O19" i="2"/>
  <c r="O20" i="2"/>
  <c r="O17" i="2"/>
  <c r="I42" i="2" l="1"/>
  <c r="K20" i="2"/>
  <c r="L20" i="2" s="1"/>
  <c r="G20" i="2"/>
  <c r="I20" i="2" s="1"/>
  <c r="K18" i="2"/>
  <c r="K19" i="2"/>
  <c r="T20" i="2" l="1"/>
  <c r="G23" i="2"/>
  <c r="K17" i="2" l="1"/>
  <c r="G24" i="2"/>
  <c r="G25" i="2"/>
  <c r="G26" i="2"/>
  <c r="G27" i="2"/>
  <c r="G28" i="2"/>
  <c r="G18" i="2"/>
  <c r="G19" i="2"/>
  <c r="G17" i="2"/>
  <c r="K28" i="2" l="1"/>
  <c r="L28" i="2" s="1"/>
  <c r="K27" i="2"/>
  <c r="L27" i="2" s="1"/>
  <c r="K26" i="2"/>
  <c r="L26" i="2" s="1"/>
  <c r="K25" i="2"/>
  <c r="L25" i="2" s="1"/>
  <c r="K24" i="2"/>
  <c r="L24" i="2" s="1"/>
  <c r="K23" i="2"/>
  <c r="L23" i="2" s="1"/>
  <c r="N24" i="2"/>
  <c r="O24" i="2" s="1"/>
  <c r="N25" i="2"/>
  <c r="O25" i="2" s="1"/>
  <c r="N26" i="2"/>
  <c r="O26" i="2" s="1"/>
  <c r="N27" i="2"/>
  <c r="O27" i="2" s="1"/>
  <c r="N28" i="2"/>
  <c r="N23" i="2"/>
  <c r="O23" i="2" s="1"/>
  <c r="H42" i="2" s="1"/>
  <c r="I25" i="2"/>
  <c r="I24" i="2"/>
  <c r="I23" i="2"/>
  <c r="T25" i="2" l="1"/>
  <c r="T24" i="2"/>
  <c r="T23" i="2"/>
  <c r="L18" i="2"/>
  <c r="L17" i="2"/>
  <c r="I17" i="2"/>
  <c r="I19" i="2"/>
  <c r="I26" i="2"/>
  <c r="T26" i="2" s="1"/>
  <c r="I27" i="2"/>
  <c r="T27" i="2" s="1"/>
  <c r="I28" i="2"/>
  <c r="T28" i="2" s="1"/>
  <c r="L19" i="2"/>
  <c r="N19" i="1"/>
  <c r="M19" i="1"/>
  <c r="L19" i="1"/>
  <c r="K19" i="1"/>
  <c r="J19" i="1"/>
  <c r="I19" i="1"/>
  <c r="H19" i="1"/>
  <c r="G19" i="1"/>
  <c r="G42" i="2" l="1"/>
  <c r="T19" i="2"/>
  <c r="T17" i="2"/>
  <c r="I18" i="2"/>
  <c r="F42" i="2" s="1"/>
  <c r="T18" i="2" l="1"/>
  <c r="T35" i="2" s="1"/>
</calcChain>
</file>

<file path=xl/sharedStrings.xml><?xml version="1.0" encoding="utf-8"?>
<sst xmlns="http://schemas.openxmlformats.org/spreadsheetml/2006/main" count="509" uniqueCount="421">
  <si>
    <t>Language Interpreter Verification Form</t>
  </si>
  <si>
    <t>Office of Language Access</t>
  </si>
  <si>
    <t>Interpreter Name</t>
  </si>
  <si>
    <t>Language</t>
  </si>
  <si>
    <t>General Notes</t>
  </si>
  <si>
    <t>Multiple Interpreters</t>
  </si>
  <si>
    <t>Date</t>
  </si>
  <si>
    <t>Assignment Location</t>
  </si>
  <si>
    <t>CaseNumber</t>
  </si>
  <si>
    <t>Primary
Party</t>
  </si>
  <si>
    <t>Parent</t>
  </si>
  <si>
    <t>Witness or 
Victim</t>
  </si>
  <si>
    <t>Off-Record Assistance</t>
  </si>
  <si>
    <t>Self-Help Center</t>
  </si>
  <si>
    <t>Mediation</t>
  </si>
  <si>
    <t>Probation</t>
  </si>
  <si>
    <t>Off-Site</t>
  </si>
  <si>
    <t>ü</t>
  </si>
  <si>
    <t>Stats Submitted</t>
  </si>
  <si>
    <t>Colorado Judicial Department</t>
  </si>
  <si>
    <t>Language Interpreter Invoice</t>
  </si>
  <si>
    <t>INTERPRETER INFORMATION</t>
  </si>
  <si>
    <t>INVOICE INFORMATION</t>
  </si>
  <si>
    <t>* Interpreter's Full Name:</t>
  </si>
  <si>
    <t>Business Name (if applies):</t>
  </si>
  <si>
    <t>EFT  (yes or no):</t>
  </si>
  <si>
    <t>* CORE Vendor Number (if known):</t>
  </si>
  <si>
    <t>* Invoice Submission Date:</t>
  </si>
  <si>
    <t>Fiscal Year:</t>
  </si>
  <si>
    <t>* Billing Address:</t>
  </si>
  <si>
    <t>Judicial District:</t>
  </si>
  <si>
    <t>Organization in District:</t>
  </si>
  <si>
    <t>Phone Number:</t>
  </si>
  <si>
    <t>Interpreter Certification #:</t>
  </si>
  <si>
    <t>Email Address:</t>
  </si>
  <si>
    <t>Date of 
Service</t>
  </si>
  <si>
    <t>Assignment 
Location</t>
  </si>
  <si>
    <t>Start 
Time</t>
  </si>
  <si>
    <t>End 
Time</t>
  </si>
  <si>
    <t>Time for Lunch</t>
  </si>
  <si>
    <t># of Interpreting Hours</t>
  </si>
  <si>
    <t>Payment Rate**</t>
  </si>
  <si>
    <t>Interpreting Time Subtotal</t>
  </si>
  <si>
    <t>Travel Time Rate**</t>
  </si>
  <si>
    <t>Travel Time Subtotal</t>
  </si>
  <si>
    <t>Total 
Miles</t>
  </si>
  <si>
    <r>
      <t>Mileage Rate</t>
    </r>
    <r>
      <rPr>
        <b/>
        <sz val="11"/>
        <color indexed="8"/>
        <rFont val="Calibri"/>
        <family val="2"/>
      </rPr>
      <t>**</t>
    </r>
  </si>
  <si>
    <t>Mileage Subtotal</t>
  </si>
  <si>
    <t>Assignment Subtotal</t>
  </si>
  <si>
    <t>Invoice Review Signature</t>
  </si>
  <si>
    <t>CORE Vendor #</t>
  </si>
  <si>
    <t>EFT Status</t>
  </si>
  <si>
    <t>Vendor Invoice #</t>
  </si>
  <si>
    <t>Invoice Review Date</t>
  </si>
  <si>
    <t>Interp Time</t>
  </si>
  <si>
    <t>Travel Time</t>
  </si>
  <si>
    <t>Mileage</t>
  </si>
  <si>
    <t>Vendor Invoice Date</t>
  </si>
  <si>
    <t>Line Amount</t>
  </si>
  <si>
    <t>Fund</t>
  </si>
  <si>
    <t>Location</t>
  </si>
  <si>
    <t>Object Code</t>
  </si>
  <si>
    <t>Department</t>
  </si>
  <si>
    <t>JAAA</t>
  </si>
  <si>
    <t>Activity</t>
  </si>
  <si>
    <t>Follow-up Date &amp; Time / Notes</t>
  </si>
  <si>
    <t>Trial Courts</t>
  </si>
  <si>
    <t>CTI</t>
  </si>
  <si>
    <t>Other</t>
  </si>
  <si>
    <t>yes</t>
  </si>
  <si>
    <t>no</t>
  </si>
  <si>
    <t xml:space="preserve">1st - Jefferson &amp; Gilpin </t>
  </si>
  <si>
    <t xml:space="preserve">2nd - Denver </t>
  </si>
  <si>
    <t xml:space="preserve">3rd - Las Animas &amp; Huerfano </t>
  </si>
  <si>
    <t xml:space="preserve">4th - El Paso &amp; Teller </t>
  </si>
  <si>
    <t xml:space="preserve">5th - Summit, Clear Creek, Eagle, &amp; Lake </t>
  </si>
  <si>
    <t xml:space="preserve">6th - La Plata, Archuleta &amp; San Juan </t>
  </si>
  <si>
    <t xml:space="preserve">7th - Montrose, Delta, Gunnison, Hinsdale, Ouray &amp; San Miguel </t>
  </si>
  <si>
    <t xml:space="preserve">8th - Larimer &amp; Jackson </t>
  </si>
  <si>
    <t xml:space="preserve">9th - Garfield, Pitkin &amp; Rio Blanco </t>
  </si>
  <si>
    <t xml:space="preserve">10th - Pueblo </t>
  </si>
  <si>
    <t xml:space="preserve">11th - Fremont, Chaffee, Custer &amp; Park </t>
  </si>
  <si>
    <t xml:space="preserve">12th - Alamosa, Conejos, Costilla, Mineral, Rio Grande &amp; Saguache </t>
  </si>
  <si>
    <t xml:space="preserve">13th - Logan, Kit Carson, Morgan, Phillips, Sedgwick &amp; Yuma </t>
  </si>
  <si>
    <t xml:space="preserve">14th - Routt, Grand &amp; Moffat </t>
  </si>
  <si>
    <t xml:space="preserve">15th - Prowers, Baca, Cheyenne &amp; Kiowa </t>
  </si>
  <si>
    <t xml:space="preserve">16th - Bent, Crowley &amp; Otero </t>
  </si>
  <si>
    <t xml:space="preserve">17th - Adams &amp; Broomfield </t>
  </si>
  <si>
    <t xml:space="preserve">19th - Weld </t>
  </si>
  <si>
    <t xml:space="preserve">20th - Boulder </t>
  </si>
  <si>
    <t xml:space="preserve">21st - Mesa </t>
  </si>
  <si>
    <t xml:space="preserve">22nd - Montezuma &amp; Dolores </t>
  </si>
  <si>
    <t>03 - Standard Rate</t>
  </si>
  <si>
    <t>04 - 4WD Rate</t>
  </si>
  <si>
    <t>01TC</t>
  </si>
  <si>
    <t>02TC</t>
  </si>
  <si>
    <t>02TR</t>
  </si>
  <si>
    <t>03TC</t>
  </si>
  <si>
    <t>04TC</t>
  </si>
  <si>
    <t>05TC</t>
  </si>
  <si>
    <t>06TC</t>
  </si>
  <si>
    <t>07TC</t>
  </si>
  <si>
    <t>08TC</t>
  </si>
  <si>
    <t>09TC</t>
  </si>
  <si>
    <t>10TC</t>
  </si>
  <si>
    <t>11TC</t>
  </si>
  <si>
    <t>12TC</t>
  </si>
  <si>
    <t>13TC</t>
  </si>
  <si>
    <t>14TC</t>
  </si>
  <si>
    <t>15TC</t>
  </si>
  <si>
    <t>16TC</t>
  </si>
  <si>
    <t>17TC</t>
  </si>
  <si>
    <t>18TC</t>
  </si>
  <si>
    <t>19TC</t>
  </si>
  <si>
    <t>20TC</t>
  </si>
  <si>
    <t>21TC</t>
  </si>
  <si>
    <t>22TC</t>
  </si>
  <si>
    <t>01PB</t>
  </si>
  <si>
    <t>02PA</t>
  </si>
  <si>
    <t>02PJ</t>
  </si>
  <si>
    <t>02PT</t>
  </si>
  <si>
    <t>03PB</t>
  </si>
  <si>
    <t>04PB</t>
  </si>
  <si>
    <t>05PB</t>
  </si>
  <si>
    <t>06PB</t>
  </si>
  <si>
    <t>07PB</t>
  </si>
  <si>
    <t>08PB</t>
  </si>
  <si>
    <t>09PB</t>
  </si>
  <si>
    <t>10PB</t>
  </si>
  <si>
    <t>11PB</t>
  </si>
  <si>
    <t>12PB</t>
  </si>
  <si>
    <t>13PB</t>
  </si>
  <si>
    <t>14PB</t>
  </si>
  <si>
    <t>15PB</t>
  </si>
  <si>
    <t>16PB</t>
  </si>
  <si>
    <t>17PB</t>
  </si>
  <si>
    <t>18PB</t>
  </si>
  <si>
    <t>19PB</t>
  </si>
  <si>
    <t>20PB</t>
  </si>
  <si>
    <t>21PB</t>
  </si>
  <si>
    <t>22PB</t>
  </si>
  <si>
    <t>CSRV</t>
  </si>
  <si>
    <t>ADAM</t>
  </si>
  <si>
    <t>ALAM</t>
  </si>
  <si>
    <t>ARAP</t>
  </si>
  <si>
    <t>ARCH</t>
  </si>
  <si>
    <t>BACA</t>
  </si>
  <si>
    <t>BENT</t>
  </si>
  <si>
    <t>BOUL</t>
  </si>
  <si>
    <t>BROO</t>
  </si>
  <si>
    <t>CHAF</t>
  </si>
  <si>
    <t>CHEY</t>
  </si>
  <si>
    <t>CLEA</t>
  </si>
  <si>
    <t>CONE</t>
  </si>
  <si>
    <t>COST</t>
  </si>
  <si>
    <t>CROW</t>
  </si>
  <si>
    <t>CUST</t>
  </si>
  <si>
    <t>DELT</t>
  </si>
  <si>
    <t>DENV</t>
  </si>
  <si>
    <t>DOLO</t>
  </si>
  <si>
    <t>DOUG</t>
  </si>
  <si>
    <t>EAGL</t>
  </si>
  <si>
    <t>ELBE</t>
  </si>
  <si>
    <t>ELPA</t>
  </si>
  <si>
    <t>FREM</t>
  </si>
  <si>
    <t>GARF</t>
  </si>
  <si>
    <t>GILP</t>
  </si>
  <si>
    <t>GRAN</t>
  </si>
  <si>
    <t>GUNN</t>
  </si>
  <si>
    <t>HINS</t>
  </si>
  <si>
    <t>HUER</t>
  </si>
  <si>
    <t>JACK</t>
  </si>
  <si>
    <t>JEFF</t>
  </si>
  <si>
    <t>KIOW</t>
  </si>
  <si>
    <t>KITC</t>
  </si>
  <si>
    <t>LAKE</t>
  </si>
  <si>
    <t>LAPL</t>
  </si>
  <si>
    <t>LARI</t>
  </si>
  <si>
    <t>LASA</t>
  </si>
  <si>
    <t>LINC</t>
  </si>
  <si>
    <t>LOGA</t>
  </si>
  <si>
    <t>MESA</t>
  </si>
  <si>
    <t>MINE</t>
  </si>
  <si>
    <t>MOFF</t>
  </si>
  <si>
    <t>MTZM</t>
  </si>
  <si>
    <t>MTRS</t>
  </si>
  <si>
    <t>MORG</t>
  </si>
  <si>
    <t>OTER</t>
  </si>
  <si>
    <t>OURA</t>
  </si>
  <si>
    <t>PARK</t>
  </si>
  <si>
    <t>PHIL</t>
  </si>
  <si>
    <t>PITK</t>
  </si>
  <si>
    <t>PROW</t>
  </si>
  <si>
    <t>PUEB</t>
  </si>
  <si>
    <t>RIOB</t>
  </si>
  <si>
    <t>RIOG</t>
  </si>
  <si>
    <t>ROUT</t>
  </si>
  <si>
    <t>SAGU</t>
  </si>
  <si>
    <t>SANJ</t>
  </si>
  <si>
    <t>SANM</t>
  </si>
  <si>
    <t>SEDG</t>
  </si>
  <si>
    <t>SUMM</t>
  </si>
  <si>
    <t>TELL</t>
  </si>
  <si>
    <t>WASH</t>
  </si>
  <si>
    <t>WELD</t>
  </si>
  <si>
    <t>YUMA</t>
  </si>
  <si>
    <t>L100</t>
  </si>
  <si>
    <t>L115</t>
  </si>
  <si>
    <t>L205</t>
  </si>
  <si>
    <t>1935-TRVL</t>
  </si>
  <si>
    <t>Remote Interpreting  
(yes or no)</t>
  </si>
  <si>
    <t>L315</t>
  </si>
  <si>
    <t>L316</t>
  </si>
  <si>
    <t>L320</t>
  </si>
  <si>
    <t>L321</t>
  </si>
  <si>
    <t>L220</t>
  </si>
  <si>
    <t>Any weather related exceptions to travel time have to be approved by the Managing Court Interpreter of the district where the interpreter is working.</t>
  </si>
  <si>
    <t>01st - Gilpin Combined Court: 01TC . GILP</t>
  </si>
  <si>
    <t>03rd - Huerfano Combined Court: 03TC . HUER</t>
  </si>
  <si>
    <t>04th - El Paso Combined Court: 04TC . ELPA</t>
  </si>
  <si>
    <t>05th - Clear Creek Combined Court: 05TC . CLEA</t>
  </si>
  <si>
    <t>05th - Eagle Combined Court: 05TC . EAGL</t>
  </si>
  <si>
    <t>05th - Lake Combined Court: 05TC . LAKE</t>
  </si>
  <si>
    <t>06th - Archuleta Combined Court: 06TC . ARCH</t>
  </si>
  <si>
    <t>06th - La Plata Combined Court: 06TC . LAPL</t>
  </si>
  <si>
    <t>07th - Delta Combined Court: 07TC . DELT</t>
  </si>
  <si>
    <t>07th - Gunnison Combined Court: 07TC . GUNN</t>
  </si>
  <si>
    <t>07th - Hinsdale Combined Court: 07TC . HINS</t>
  </si>
  <si>
    <t>07th - Montrose Combined Court: 07TC . MTRS</t>
  </si>
  <si>
    <t>07th -  Montrose Nucla 07TC.MTRS</t>
  </si>
  <si>
    <t>07th - Ouray Combined Court: 07TC . OURA</t>
  </si>
  <si>
    <t>08th - Jackson Combined Court: 08TC . JACK</t>
  </si>
  <si>
    <t>08th - Larimer Combined Court: 08PB . LARI</t>
  </si>
  <si>
    <t>09th - Garfield Combined Court: 09TC . GARF</t>
  </si>
  <si>
    <t>09th - Pitkin Combined Court: 09TC . PITK</t>
  </si>
  <si>
    <t>11th - Chaffee Combined Court: 11TC . CHAF</t>
  </si>
  <si>
    <t>11th - Custer Combined Court: 11TC . CUST</t>
  </si>
  <si>
    <t>11th - Fremont Combined Court: 11TC . FREM</t>
  </si>
  <si>
    <t>12th - Alamosa Combined Court: 12TC . ALAM</t>
  </si>
  <si>
    <t>12th - Conejos Combined Court: 12TC . CONE</t>
  </si>
  <si>
    <t>12th - Costilla Combined Court: 12TC . COST</t>
  </si>
  <si>
    <t>12th - Mineral Combined Court: 12TC . MINE</t>
  </si>
  <si>
    <t>12th - Rio Grande Combined Court: 12TC . RIOG</t>
  </si>
  <si>
    <t>13th - Kit Carson Combined Court: 13TC . KITC</t>
  </si>
  <si>
    <t>13th - Logan Combined Court: 13TC . LOGA</t>
  </si>
  <si>
    <t>13th - Morgan Combined Court: 13TC . MORG</t>
  </si>
  <si>
    <t>13th - Phillips Combined Court: 13TC . PHIL</t>
  </si>
  <si>
    <t>13th - Sedgwick Combined Court: 13TC . SEDG</t>
  </si>
  <si>
    <t>13th - Washington Combined Court: 13TC . WASH</t>
  </si>
  <si>
    <t>14th - Grand Combined Court: 14TC . GRAN</t>
  </si>
  <si>
    <t>14th - Moffat Combined Court: 14TC . MOFF</t>
  </si>
  <si>
    <t>15th - Baca Combined Court: 15TC . BACA</t>
  </si>
  <si>
    <t>15th - Cheyenne Combined Court: 15TC . CHEY</t>
  </si>
  <si>
    <t>15th - Kiowa Combined Court: 15TC . KIOW</t>
  </si>
  <si>
    <t>16th - Bent Combined Court: 16TC . BENT</t>
  </si>
  <si>
    <t>16th - Crowley Combined Court: 16TC . CROW</t>
  </si>
  <si>
    <t>17th - Adams Combined Courts: 17TC . ADAM</t>
  </si>
  <si>
    <t>18th - Arapahoe Combined Court: 18TC . ARAP</t>
  </si>
  <si>
    <t>22nd - Dolores Combined Court: 22TC . DOLO</t>
  </si>
  <si>
    <t>22nd - Probation: CSRV . MTZM</t>
  </si>
  <si>
    <t>Differential Rate</t>
  </si>
  <si>
    <t>* Language Combination:</t>
  </si>
  <si>
    <t>FY25</t>
  </si>
  <si>
    <t xml:space="preserve">   * (if not known, SS number or E.I.N.):</t>
  </si>
  <si>
    <t>* Interpreter's Invoice Number:</t>
  </si>
  <si>
    <t xml:space="preserve">* Mandatory field - required for payment
</t>
  </si>
  <si>
    <t>**Interpreters must receive prior approval of interpreting &amp;  travel time rates, as well as authorized mileage, from the Office of Language Access in accordance with its Language Interpreter Financial Policies.</t>
  </si>
  <si>
    <t xml:space="preserve">These rates are provided on the interpreter's individual "Mileage &amp; Travel Time Authorization". </t>
  </si>
  <si>
    <r>
      <t>CORE Payment Information</t>
    </r>
    <r>
      <rPr>
        <i/>
        <sz val="10"/>
        <rFont val="Calibri"/>
        <family val="2"/>
      </rPr>
      <t xml:space="preserve">
</t>
    </r>
  </si>
  <si>
    <t>(for Judicial District Use Only)</t>
  </si>
  <si>
    <t>Diana Helmy</t>
  </si>
  <si>
    <t>diana.helmy@judicial.state.co.us</t>
  </si>
  <si>
    <t>French</t>
  </si>
  <si>
    <t>Colorado Office of Language Access</t>
  </si>
  <si>
    <t>Instructions for Completion of the Standard Language Interpreter Invoice</t>
  </si>
  <si>
    <t xml:space="preserve">A standard invoice for interpreters is provided by the Office of Language Access (“OLA”) of the Colorado Judicial Department (“Department”). </t>
  </si>
  <si>
    <t>Use of the standard invoice is required to facilitate payment processing by Department staff.</t>
  </si>
  <si>
    <t>Important Information Prior to Completing Invoice</t>
  </si>
  <si>
    <t xml:space="preserve">Invoices must be saved to a computer prior to being filled out to avoid errors when emailed. </t>
  </si>
  <si>
    <t>Please save the invoice to a permanent location on a computer, complete the “Interpreter Information” section, and then save again. This form can then be used as a template for future invoices.</t>
  </si>
  <si>
    <r>
      <rPr>
        <sz val="7"/>
        <color theme="1"/>
        <rFont val="Times New Roman"/>
        <family val="1"/>
      </rPr>
      <t xml:space="preserve"> </t>
    </r>
    <r>
      <rPr>
        <sz val="11"/>
        <color theme="1"/>
        <rFont val="Calibri"/>
        <family val="2"/>
        <scheme val="minor"/>
      </rPr>
      <t>Always work from the template mentioned above. Deleting or overwriting information on the form can result in lost or erroneous data.</t>
    </r>
  </si>
  <si>
    <t>Invoices must be submitted to the Managing Interpreter of the corresponding district within one month of services rendered.</t>
  </si>
  <si>
    <t>Travel and mileage calculations are approved and provided by the OLA on a “Travel Sheet”. Questions regarding calculations may be addressed to interpreters@judicial.state.co.us</t>
  </si>
  <si>
    <t>Interpreter and Invoice Information (items indicated below with an asterisk (*) are REQUIRED entries)</t>
  </si>
  <si>
    <t>Field</t>
  </si>
  <si>
    <t xml:space="preserve">Description </t>
  </si>
  <si>
    <t>*Interpreter’s Full Name</t>
  </si>
  <si>
    <t xml:space="preserve">Full name as it appears on the W9 submitted to the Department </t>
  </si>
  <si>
    <t>Business Name (if applicable)</t>
  </si>
  <si>
    <t>Business name as it appears on the W9 submitted to the Department</t>
  </si>
  <si>
    <t>*CORE Vendor Number</t>
  </si>
  <si>
    <t>*	Billing Address</t>
  </si>
  <si>
    <t xml:space="preserve"> Interpreter’s address as it appears on the W9 submitted to the Department </t>
  </si>
  <si>
    <t>Phone Number</t>
  </si>
  <si>
    <t>Phone number of interpreter if there is a question about the invoice</t>
  </si>
  <si>
    <t>Email Address</t>
  </si>
  <si>
    <t>Email address of interpreter if there is a question about the invoice</t>
  </si>
  <si>
    <t xml:space="preserve">*Interpreter Invoice number </t>
  </si>
  <si>
    <t>Unique invoice number for each invoice submitted. Some locations require specific invoice numbering. If such a requirement is not in place, interpreters may create their own numbering system (e.g. 2024-01, 2024-02).</t>
  </si>
  <si>
    <t>EFT (yes or no)</t>
  </si>
  <si>
    <t>[Select from drop-down menu] Indication of the interpreter’s preference for electronic deposit (“Electronic Funds Transfer”)]
Interpreters must submit initial paperwork to be eligible for EFT. If “no”, a check will be sent via postal mail to the address indicated on the W9</t>
  </si>
  <si>
    <t>*Invoice Submission Date</t>
  </si>
  <si>
    <t>Date on which the invoice is submitted to the Managing Interpreter</t>
  </si>
  <si>
    <t>Judicial District</t>
  </si>
  <si>
    <t>Judicial district in which interpreter services were rendered</t>
  </si>
  <si>
    <t>Interpreter Certification #</t>
  </si>
  <si>
    <t>Certification or registration number issued to the interpreter by the OLA</t>
  </si>
  <si>
    <t>*Language Combination</t>
  </si>
  <si>
    <t>Language in which the interpreter rendered services</t>
  </si>
  <si>
    <t>*Date of Service</t>
  </si>
  <si>
    <t>Date on which interpreter rendered services</t>
  </si>
  <si>
    <t>*Assignment Location</t>
  </si>
  <si>
    <t xml:space="preserve"> [Select from drop-down menu] Courthouse location for which interpreter rendered services</t>
  </si>
  <si>
    <t>*Start Time</t>
  </si>
  <si>
    <t>Time (entered in time format: "hh:mm" with "AM" or "PM", such as "8:30 AM") at which the interpreter began their assignment or shift
Time must be entered in 15-minute increments 
If the interpreter arrived late, start time must indicate the actual arrival time of the interpreter</t>
  </si>
  <si>
    <t>*End Time</t>
  </si>
  <si>
    <t>Time at which the assignment or shift was completed (entered in time format: "hh:mm" with "AM" or "PM", such as "4:30 PM"), in 15-minute increments as indicated above</t>
  </si>
  <si>
    <t>*Time for Lunch</t>
  </si>
  <si>
    <t xml:space="preserve">Time taken for a lunch break (if applicable), in 15-minute increments as indicated above </t>
  </si>
  <si>
    <t>*Remote Interpreting</t>
  </si>
  <si>
    <t>[Select from drop-down menu] Indication if assignment was completed remotely</t>
  </si>
  <si>
    <t>*Payment Rate</t>
  </si>
  <si>
    <t>Pre-approved interpreting rate, as determined and approved by the OLA</t>
  </si>
  <si>
    <t>*Travel Hours</t>
  </si>
  <si>
    <t>Number of travel time hours to and from the courthouse, if applicable, as determined and approved by the OLA</t>
  </si>
  <si>
    <t>*Travel Time Rate</t>
  </si>
  <si>
    <t>Pre-approved travel time rate, if applicable, as determined and approved by the OLA</t>
  </si>
  <si>
    <t>*Total Miles</t>
  </si>
  <si>
    <t>Number of round-trip miles from the interpreter's home to the courthouse, if applicable, as determined and approved by the OLA</t>
  </si>
  <si>
    <t>*Mileage Rate</t>
  </si>
  <si>
    <t xml:space="preserve">Mileage is reimbursed at the rate in the Department's Financial Services Division Fiscal Rules and Procedures </t>
  </si>
  <si>
    <t>*Breakfast, lunch and dinner</t>
  </si>
  <si>
    <t xml:space="preserve">Meal reimbursement is ONLY paid to an interpreter who is authorized an overnight stay required by their interpreting assignment. Rates will be paid in accordance with the Judicial Department's current Meal Reimbursement Policy. </t>
  </si>
  <si>
    <t xml:space="preserve">*General Travel Expenses </t>
  </si>
  <si>
    <t>Pre-approved travel expenses ONLY related to interpreters who are authorized an overnight stay (e.g. airport parking and lodging).</t>
  </si>
  <si>
    <t>13th - Yuma Combined Court: 13TC . YUMA</t>
  </si>
  <si>
    <t>13th - Probation: 13PB . MORG</t>
  </si>
  <si>
    <t>17th - Probation: 17PB . ADAM</t>
  </si>
  <si>
    <t>Separate invoices must be submitted for each judicial district in which services were rendered.</t>
  </si>
  <si>
    <t>Unique vendor number. When an interpreter is approved by OLA and a W9 is submitted, the interpreter will receive a unique vendor number. This number will be used on invoices in the place of Social Security Numbers (SSN) or Employer Identification Numbers (EIN). If a vendor number has not yet been assigned, the invoice must include the Interpreter’s SSN or EIN.</t>
  </si>
  <si>
    <t>1300 Broadway</t>
  </si>
  <si>
    <t>Travel Hours</t>
  </si>
  <si>
    <t>Meal Total for Day</t>
  </si>
  <si>
    <t xml:space="preserve">Lunch </t>
  </si>
  <si>
    <t>Breakfast</t>
  </si>
  <si>
    <t xml:space="preserve">Dinner </t>
  </si>
  <si>
    <t xml:space="preserve">Denver, CO 80203 </t>
  </si>
  <si>
    <t>303-897-5843</t>
  </si>
  <si>
    <t>2024-57</t>
  </si>
  <si>
    <t>CO-90321</t>
  </si>
  <si>
    <t>Use the Language Interpreter Invoice Tab for assignments</t>
  </si>
  <si>
    <r>
      <t xml:space="preserve">Lodging, Parking, Rental Car, and / or Gas </t>
    </r>
    <r>
      <rPr>
        <b/>
        <i/>
        <sz val="11"/>
        <rFont val="Calibri"/>
        <family val="2"/>
      </rPr>
      <t xml:space="preserve">if applicable </t>
    </r>
  </si>
  <si>
    <t>Amount</t>
  </si>
  <si>
    <t>Subtotal</t>
  </si>
  <si>
    <t>01st - Jefferson Combined Court: 01TC . JEFF</t>
  </si>
  <si>
    <t>01st - Probation: 01PB . JEFF</t>
  </si>
  <si>
    <t>02nd - Denver District Court: 02TC . DENV</t>
  </si>
  <si>
    <t>02nd - Denver Probate Court: 02TR . DENV</t>
  </si>
  <si>
    <t>02nd - Probation - Denver Adult: 02PA . DENV</t>
  </si>
  <si>
    <t>02nd - Probation - Denver Juvenile: 02PJ . DENV</t>
  </si>
  <si>
    <t>02nd - Probation - Denver Juvenile TASC: 02PT . DENV</t>
  </si>
  <si>
    <t>03rd - Las Animas Combined Court: 03TC . LASA</t>
  </si>
  <si>
    <t>03rd - Probation : 03PB . LASA</t>
  </si>
  <si>
    <t>04th - Teller Combined Court: 04TC . TELL</t>
  </si>
  <si>
    <t>04th - Probation: 04PB . ELPA</t>
  </si>
  <si>
    <t>05th - Summit Combined Court: 05TC . SUMM</t>
  </si>
  <si>
    <t>05th - Probation: 05PB . EAGL</t>
  </si>
  <si>
    <t>06th - San Juan Combined Court: 06TC . SANJ</t>
  </si>
  <si>
    <t>06th - Probation: 06PB . LAPL</t>
  </si>
  <si>
    <t>07th - San Miguel Combined Court: 07TC . SANM</t>
  </si>
  <si>
    <t>07th - Probation: 07PB . MTRS</t>
  </si>
  <si>
    <t>08th - Larimer Combined Court: 08TC . LARI</t>
  </si>
  <si>
    <t>08th - Probation: 08PB . LARI</t>
  </si>
  <si>
    <t>09th - Rio Blanco Combined Court: 09TC . RIOB</t>
  </si>
  <si>
    <t>09th - Probation: 09PB . GARF</t>
  </si>
  <si>
    <t>10th - Pueblo Combined Court: 10TC . PUEB</t>
  </si>
  <si>
    <t>10th - Probation: 10PB . PUEB</t>
  </si>
  <si>
    <t>11th - Park Combined Court: 11TC . PARK</t>
  </si>
  <si>
    <t>11th - Probation: 11PB . FREM</t>
  </si>
  <si>
    <t>12th - Saguache Combined Court: 12TC . SAGU</t>
  </si>
  <si>
    <t>12th - Probation: 12PB . ALAM</t>
  </si>
  <si>
    <t>14th - Routt Combined Court: 14TC . ROUT</t>
  </si>
  <si>
    <t>14th - Probation: 14PB . ROUT</t>
  </si>
  <si>
    <t>15th - Prowers Combined Court: 15TC . PROW</t>
  </si>
  <si>
    <t>15th - Probation: 15PB . PROW</t>
  </si>
  <si>
    <t>16th - Otero Combined Court: 16TC . OTER</t>
  </si>
  <si>
    <t>16th - Probation: 16PB . OTER</t>
  </si>
  <si>
    <t>17th - Broomfield Court: 17TC . BROO</t>
  </si>
  <si>
    <t>18th - Probation: 18PB . ARAP</t>
  </si>
  <si>
    <t>19th - Weld Combined Court: 19TC . WELD</t>
  </si>
  <si>
    <t>19th - Probation: 19PB . WELD</t>
  </si>
  <si>
    <t>20th - Boulder Combined Court: 20TC . BOUL</t>
  </si>
  <si>
    <t>20th - Probation: 20PB . BOUL</t>
  </si>
  <si>
    <t>21st - Mesa Combined Court: 21TC . MESA</t>
  </si>
  <si>
    <t>21st - Probation: 21PB . MESA</t>
  </si>
  <si>
    <t>22nd - Montezuma District Court: 22TC . MTZM</t>
  </si>
  <si>
    <t>22nd - Probation: 22PB . MTZM</t>
  </si>
  <si>
    <t>SCAO - CTI: CSRV . SCAO</t>
  </si>
  <si>
    <t>Rental Car - August 5, 2024</t>
  </si>
  <si>
    <t>Hotel Boulderado - August 5, 2024</t>
  </si>
  <si>
    <t>General Travel Expeneses</t>
  </si>
  <si>
    <t>Invoice Total</t>
  </si>
  <si>
    <t>Org. Unit</t>
  </si>
  <si>
    <t>Meals</t>
  </si>
  <si>
    <t>General Travel</t>
  </si>
  <si>
    <t>App. Unit</t>
  </si>
  <si>
    <t>JGCWCLANG</t>
  </si>
  <si>
    <t>CORE Entry Signature / Date</t>
  </si>
  <si>
    <t>CORE Approval Signature/Date</t>
  </si>
  <si>
    <r>
      <t>CORE Payment Information</t>
    </r>
    <r>
      <rPr>
        <i/>
        <sz val="12"/>
        <rFont val="Calibri"/>
        <family val="2"/>
      </rPr>
      <t xml:space="preserve">
</t>
    </r>
  </si>
  <si>
    <t>18th - Arapahoe</t>
  </si>
  <si>
    <t>23TC</t>
  </si>
  <si>
    <t>23PB</t>
  </si>
  <si>
    <t>23rd - Douglas Combined Court: 23TC . DOUG</t>
  </si>
  <si>
    <t>23rd - Elbert Combined Court: 23TC . ELBE</t>
  </si>
  <si>
    <t>23th - Lincoln Combined Court: 23TC . LINC</t>
  </si>
  <si>
    <t>23rd - Probation: 23PB . DOUG</t>
  </si>
  <si>
    <t>18th- Arapahoe District Court - Centennial: 18TC . ARAP</t>
  </si>
  <si>
    <t>18th - Arapahoe County Court- Littleton: 18TC . ARAP</t>
  </si>
  <si>
    <t>FY26</t>
  </si>
  <si>
    <t xml:space="preserve">
23-Douglas, Elbert, Lincoln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</si>
</sst>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409]mmmm\ d\,\ yyyy;@"/>
    <numFmt numFmtId="165" formatCode="[$-409]d\-mmm\-yy;@"/>
    <numFmt numFmtId="166" formatCode="[$-409]h:mm\ AM/PM;@"/>
    <numFmt numFmtId="167" formatCode="&quot;$&quot;#,##0.00"/>
    <numFmt numFmtId="168" formatCode="_([$$-409]* #,##0.00_);_([$$-409]* \(#,##0.00\);_([$$-409]* &quot;-&quot;??_);_(@_)"/>
  </numFmts>
  <fonts count="50" x14ac:knownFonts="1">
    <font>
      <sz val="11"/>
      <color theme="1"/>
      <name val="Calibri"/>
      <family val="2"/>
      <scheme val="minor"/>
    </font>
    <font>
      <sz val="10"/>
      <name val="Arial"/>
      <family val="2"/>
    </font>
    <font>
      <sz val="20"/>
      <name val="Century Gothic"/>
      <family val="2"/>
    </font>
    <font>
      <sz val="12"/>
      <name val="Century Gothic"/>
      <family val="2"/>
    </font>
    <font>
      <b/>
      <sz val="10"/>
      <name val="Century Gothic"/>
      <family val="2"/>
    </font>
    <font>
      <sz val="10"/>
      <name val="Century Gothic"/>
      <family val="2"/>
    </font>
    <font>
      <b/>
      <sz val="9"/>
      <name val="Century Gothic"/>
      <family val="2"/>
    </font>
    <font>
      <sz val="8"/>
      <name val="Century Gothic"/>
      <family val="2"/>
    </font>
    <font>
      <sz val="11"/>
      <name val="Wingdings"/>
      <charset val="2"/>
    </font>
    <font>
      <b/>
      <sz val="8"/>
      <name val="Century Gothic"/>
      <family val="2"/>
    </font>
    <font>
      <b/>
      <sz val="11"/>
      <color indexed="8"/>
      <name val="Calibri"/>
      <family val="2"/>
    </font>
    <font>
      <i/>
      <sz val="10"/>
      <name val="Calibri"/>
      <family val="2"/>
    </font>
    <font>
      <sz val="11"/>
      <color theme="1"/>
      <name val="Century Gothic"/>
      <family val="2"/>
    </font>
    <font>
      <sz val="20"/>
      <color theme="1"/>
      <name val="Century Gothic"/>
      <family val="2"/>
    </font>
    <font>
      <sz val="12"/>
      <color theme="1"/>
      <name val="Century Gothic"/>
      <family val="2"/>
    </font>
    <font>
      <sz val="8"/>
      <color theme="1"/>
      <name val="Century Gothic"/>
      <family val="2"/>
    </font>
    <font>
      <sz val="18"/>
      <name val="Calibri"/>
      <family val="2"/>
      <scheme val="minor"/>
    </font>
    <font>
      <sz val="9"/>
      <name val="Calibri"/>
      <family val="2"/>
      <scheme val="minor"/>
    </font>
    <font>
      <b/>
      <i/>
      <sz val="14"/>
      <name val="Calibri"/>
      <family val="2"/>
      <scheme val="minor"/>
    </font>
    <font>
      <sz val="12"/>
      <name val="Calibri"/>
      <family val="2"/>
      <scheme val="minor"/>
    </font>
    <font>
      <sz val="10"/>
      <name val="Calibri"/>
      <family val="2"/>
      <scheme val="minor"/>
    </font>
    <font>
      <i/>
      <sz val="11"/>
      <name val="Calibri"/>
      <family val="2"/>
      <scheme val="minor"/>
    </font>
    <font>
      <sz val="11"/>
      <name val="Calibri"/>
      <family val="2"/>
      <scheme val="minor"/>
    </font>
    <font>
      <b/>
      <sz val="10"/>
      <name val="Calibri"/>
      <family val="2"/>
      <scheme val="minor"/>
    </font>
    <font>
      <b/>
      <i/>
      <sz val="12"/>
      <name val="Calibri"/>
      <family val="2"/>
      <scheme val="minor"/>
    </font>
    <font>
      <b/>
      <sz val="11"/>
      <name val="Calibri"/>
      <family val="2"/>
      <scheme val="minor"/>
    </font>
    <font>
      <b/>
      <i/>
      <sz val="11"/>
      <name val="Calibri"/>
      <family val="2"/>
      <scheme val="minor"/>
    </font>
    <font>
      <b/>
      <sz val="12"/>
      <color rgb="FF454545"/>
      <name val="Arial"/>
      <family val="2"/>
    </font>
    <font>
      <b/>
      <i/>
      <sz val="10"/>
      <name val="Calibri"/>
      <family val="2"/>
      <scheme val="minor"/>
    </font>
    <font>
      <b/>
      <sz val="11"/>
      <color indexed="8"/>
      <name val="Calibri"/>
      <family val="2"/>
      <scheme val="minor"/>
    </font>
    <font>
      <b/>
      <sz val="12"/>
      <name val="Calibri"/>
      <family val="2"/>
      <scheme val="minor"/>
    </font>
    <font>
      <b/>
      <sz val="18"/>
      <name val="Calibri"/>
      <family val="2"/>
      <scheme val="minor"/>
    </font>
    <font>
      <b/>
      <i/>
      <sz val="18"/>
      <name val="Calibri"/>
      <family val="2"/>
      <scheme val="minor"/>
    </font>
    <font>
      <b/>
      <sz val="16"/>
      <name val="Calibri"/>
      <family val="2"/>
      <scheme val="minor"/>
    </font>
    <font>
      <b/>
      <sz val="11"/>
      <color theme="1"/>
      <name val="Calibri"/>
      <family val="2"/>
      <scheme val="minor"/>
    </font>
    <font>
      <b/>
      <sz val="10"/>
      <name val="Arial"/>
      <family val="2"/>
    </font>
    <font>
      <sz val="8"/>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b/>
      <sz val="14"/>
      <color theme="1"/>
      <name val="Calibri"/>
      <family val="2"/>
      <scheme val="minor"/>
    </font>
    <font>
      <sz val="7"/>
      <color theme="1"/>
      <name val="Times New Roman"/>
      <family val="1"/>
    </font>
    <font>
      <b/>
      <sz val="11"/>
      <color rgb="FF0F7BB1"/>
      <name val="Calibri"/>
      <family val="2"/>
      <scheme val="minor"/>
    </font>
    <font>
      <sz val="12"/>
      <color theme="1"/>
      <name val="Calibri"/>
      <family val="2"/>
      <scheme val="minor"/>
    </font>
    <font>
      <b/>
      <sz val="18"/>
      <color theme="1"/>
      <name val="Calibri"/>
      <family val="2"/>
      <scheme val="minor"/>
    </font>
    <font>
      <sz val="11"/>
      <color theme="1"/>
      <name val="Calibri"/>
      <family val="2"/>
      <scheme val="minor"/>
    </font>
    <font>
      <b/>
      <i/>
      <sz val="11"/>
      <name val="Calibri"/>
      <family val="2"/>
    </font>
    <font>
      <i/>
      <sz val="10"/>
      <name val="Calibri"/>
      <family val="2"/>
      <scheme val="minor"/>
    </font>
    <font>
      <i/>
      <sz val="9"/>
      <name val="Calibri"/>
      <family val="2"/>
      <scheme val="minor"/>
    </font>
    <font>
      <i/>
      <sz val="12"/>
      <name val="Calibri"/>
      <family val="2"/>
    </font>
  </fonts>
  <fills count="9">
    <fill>
      <patternFill patternType="none"/>
    </fill>
    <fill>
      <patternFill patternType="gray125"/>
    </fill>
    <fill>
      <patternFill patternType="solid">
        <fgColor rgb="FFC5D5E9"/>
        <bgColor indexed="64"/>
      </patternFill>
    </fill>
    <fill>
      <patternFill patternType="solid">
        <fgColor rgb="FFEDEFF9"/>
        <bgColor indexed="64"/>
      </patternFill>
    </fill>
    <fill>
      <patternFill patternType="solid">
        <fgColor rgb="FFDBE5F1"/>
        <bgColor indexed="64"/>
      </patternFill>
    </fill>
    <fill>
      <patternFill patternType="solid">
        <fgColor theme="5"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39997558519241921"/>
        <bgColor indexed="64"/>
      </patternFill>
    </fill>
  </fills>
  <borders count="123">
    <border>
      <left/>
      <right/>
      <top/>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55"/>
      </left>
      <right/>
      <top style="thin">
        <color indexed="55"/>
      </top>
      <bottom style="thin">
        <color indexed="55"/>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double">
        <color rgb="FF000099"/>
      </right>
      <top style="thin">
        <color theme="0" tint="-0.34998626667073579"/>
      </top>
      <bottom style="thin">
        <color theme="0" tint="-0.34998626667073579"/>
      </bottom>
      <diagonal/>
    </border>
    <border>
      <left style="double">
        <color rgb="FF000099"/>
      </left>
      <right style="thin">
        <color theme="0" tint="-0.34998626667073579"/>
      </right>
      <top style="thin">
        <color theme="0" tint="-0.34998626667073579"/>
      </top>
      <bottom style="thin">
        <color theme="0" tint="-0.34998626667073579"/>
      </bottom>
      <diagonal/>
    </border>
    <border>
      <left style="double">
        <color rgb="FF000099"/>
      </left>
      <right style="double">
        <color rgb="FF000099"/>
      </right>
      <top/>
      <bottom style="thin">
        <color indexed="55"/>
      </bottom>
      <diagonal/>
    </border>
    <border>
      <left style="double">
        <color rgb="FF000099"/>
      </left>
      <right style="double">
        <color rgb="FF000099"/>
      </right>
      <top style="thin">
        <color indexed="55"/>
      </top>
      <bottom style="thin">
        <color indexed="55"/>
      </bottom>
      <diagonal/>
    </border>
    <border>
      <left style="double">
        <color rgb="FF000099"/>
      </left>
      <right style="thin">
        <color theme="0" tint="-0.34998626667073579"/>
      </right>
      <top style="thin">
        <color theme="0" tint="-0.34998626667073579"/>
      </top>
      <bottom style="double">
        <color rgb="FF000099"/>
      </bottom>
      <diagonal/>
    </border>
    <border>
      <left style="thin">
        <color theme="0" tint="-0.34998626667073579"/>
      </left>
      <right style="thin">
        <color theme="0" tint="-0.34998626667073579"/>
      </right>
      <top style="thin">
        <color theme="0" tint="-0.34998626667073579"/>
      </top>
      <bottom style="double">
        <color rgb="FF000099"/>
      </bottom>
      <diagonal/>
    </border>
    <border>
      <left style="thin">
        <color theme="0" tint="-0.34998626667073579"/>
      </left>
      <right style="double">
        <color rgb="FF000099"/>
      </right>
      <top style="thin">
        <color theme="0" tint="-0.34998626667073579"/>
      </top>
      <bottom style="double">
        <color rgb="FF000099"/>
      </bottom>
      <diagonal/>
    </border>
    <border>
      <left style="double">
        <color rgb="FF000099"/>
      </left>
      <right style="double">
        <color rgb="FF000099"/>
      </right>
      <top style="double">
        <color rgb="FF000099"/>
      </top>
      <bottom style="double">
        <color rgb="FF000099"/>
      </bottom>
      <diagonal/>
    </border>
    <border>
      <left/>
      <right/>
      <top style="medium">
        <color rgb="FF000099"/>
      </top>
      <bottom/>
      <diagonal/>
    </border>
    <border>
      <left/>
      <right style="medium">
        <color rgb="FF000099"/>
      </right>
      <top style="medium">
        <color rgb="FF000099"/>
      </top>
      <bottom style="medium">
        <color rgb="FF000099"/>
      </bottom>
      <diagonal/>
    </border>
    <border>
      <left style="medium">
        <color rgb="FF000099"/>
      </left>
      <right/>
      <top style="medium">
        <color rgb="FF000099"/>
      </top>
      <bottom style="medium">
        <color rgb="FF000099"/>
      </bottom>
      <diagonal/>
    </border>
    <border>
      <left/>
      <right/>
      <top style="medium">
        <color rgb="FF000099"/>
      </top>
      <bottom style="medium">
        <color rgb="FF000099"/>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rgb="FF000099"/>
      </left>
      <right style="medium">
        <color theme="0" tint="-0.499984740745262"/>
      </right>
      <top style="thin">
        <color theme="0" tint="-0.499984740745262"/>
      </top>
      <bottom style="medium">
        <color rgb="FF000099"/>
      </bottom>
      <diagonal/>
    </border>
    <border>
      <left style="thin">
        <color theme="0" tint="-0.499984740745262"/>
      </left>
      <right style="thin">
        <color theme="0" tint="-0.499984740745262"/>
      </right>
      <top style="thin">
        <color theme="0" tint="-0.499984740745262"/>
      </top>
      <bottom style="medium">
        <color rgb="FF000099"/>
      </bottom>
      <diagonal/>
    </border>
    <border>
      <left/>
      <right style="double">
        <color rgb="FF000099"/>
      </right>
      <top style="thin">
        <color indexed="55"/>
      </top>
      <bottom style="double">
        <color rgb="FF000099"/>
      </bottom>
      <diagonal/>
    </border>
    <border>
      <left/>
      <right style="thin">
        <color theme="0" tint="-0.499984740745262"/>
      </right>
      <top style="thin">
        <color theme="0" tint="-0.499984740745262"/>
      </top>
      <bottom style="medium">
        <color rgb="FF000099"/>
      </bottom>
      <diagonal/>
    </border>
    <border>
      <left style="medium">
        <color theme="1" tint="0.499984740745262"/>
      </left>
      <right/>
      <top style="thin">
        <color theme="1" tint="0.499984740745262"/>
      </top>
      <bottom style="medium">
        <color rgb="FF000099"/>
      </bottom>
      <diagonal/>
    </border>
    <border>
      <left/>
      <right style="medium">
        <color rgb="FF000099"/>
      </right>
      <top style="thin">
        <color theme="1" tint="0.499984740745262"/>
      </top>
      <bottom style="medium">
        <color rgb="FF000099"/>
      </bottom>
      <diagonal/>
    </border>
    <border>
      <left style="medium">
        <color rgb="FF000099"/>
      </left>
      <right/>
      <top/>
      <bottom/>
      <diagonal/>
    </border>
    <border>
      <left/>
      <right style="medium">
        <color rgb="FF000099"/>
      </right>
      <top style="thin">
        <color indexed="55"/>
      </top>
      <bottom style="thin">
        <color indexed="55"/>
      </bottom>
      <diagonal/>
    </border>
    <border>
      <left/>
      <right style="medium">
        <color theme="1" tint="0.499984740745262"/>
      </right>
      <top/>
      <bottom/>
      <diagonal/>
    </border>
    <border>
      <left style="medium">
        <color theme="1" tint="0.499984740745262"/>
      </left>
      <right/>
      <top style="thin">
        <color theme="1" tint="0.499984740745262"/>
      </top>
      <bottom style="thin">
        <color theme="1" tint="0.499984740745262"/>
      </bottom>
      <diagonal/>
    </border>
    <border>
      <left/>
      <right style="medium">
        <color rgb="FF000099"/>
      </right>
      <top style="thin">
        <color theme="1" tint="0.499984740745262"/>
      </top>
      <bottom style="thin">
        <color theme="1" tint="0.499984740745262"/>
      </bottom>
      <diagonal/>
    </border>
    <border>
      <left style="medium">
        <color rgb="FF000099"/>
      </left>
      <right/>
      <top/>
      <bottom style="medium">
        <color rgb="FF000099"/>
      </bottom>
      <diagonal/>
    </border>
    <border>
      <left/>
      <right/>
      <top/>
      <bottom style="medium">
        <color rgb="FF000099"/>
      </bottom>
      <diagonal/>
    </border>
    <border>
      <left style="medium">
        <color indexed="55"/>
      </left>
      <right/>
      <top style="thin">
        <color indexed="55"/>
      </top>
      <bottom style="medium">
        <color rgb="FF000099"/>
      </bottom>
      <diagonal/>
    </border>
    <border>
      <left/>
      <right style="medium">
        <color rgb="FF000099"/>
      </right>
      <top style="thin">
        <color indexed="55"/>
      </top>
      <bottom style="medium">
        <color rgb="FF000099"/>
      </bottom>
      <diagonal/>
    </border>
    <border>
      <left/>
      <right style="medium">
        <color theme="1" tint="0.499984740745262"/>
      </right>
      <top/>
      <bottom style="medium">
        <color rgb="FF000099"/>
      </bottom>
      <diagonal/>
    </border>
    <border>
      <left style="medium">
        <color rgb="FF000099"/>
      </left>
      <right/>
      <top style="medium">
        <color rgb="FF000099"/>
      </top>
      <bottom/>
      <diagonal/>
    </border>
    <border>
      <left style="medium">
        <color indexed="55"/>
      </left>
      <right/>
      <top style="medium">
        <color rgb="FF000099"/>
      </top>
      <bottom style="thin">
        <color indexed="55"/>
      </bottom>
      <diagonal/>
    </border>
    <border>
      <left/>
      <right style="medium">
        <color rgb="FF000099"/>
      </right>
      <top style="medium">
        <color rgb="FF000099"/>
      </top>
      <bottom style="thin">
        <color indexed="55"/>
      </bottom>
      <diagonal/>
    </border>
    <border>
      <left/>
      <right style="medium">
        <color theme="1" tint="0.499984740745262"/>
      </right>
      <top style="medium">
        <color rgb="FF000099"/>
      </top>
      <bottom/>
      <diagonal/>
    </border>
    <border>
      <left style="medium">
        <color theme="1" tint="0.499984740745262"/>
      </left>
      <right/>
      <top style="medium">
        <color rgb="FF000099"/>
      </top>
      <bottom style="thin">
        <color theme="1" tint="0.499984740745262"/>
      </bottom>
      <diagonal/>
    </border>
    <border>
      <left/>
      <right style="medium">
        <color rgb="FF000099"/>
      </right>
      <top style="medium">
        <color rgb="FF000099"/>
      </top>
      <bottom style="thin">
        <color theme="1" tint="0.499984740745262"/>
      </bottom>
      <diagonal/>
    </border>
    <border>
      <left style="double">
        <color rgb="FF000099"/>
      </left>
      <right/>
      <top style="double">
        <color rgb="FF000099"/>
      </top>
      <bottom/>
      <diagonal/>
    </border>
    <border>
      <left style="double">
        <color rgb="FF000099"/>
      </left>
      <right/>
      <top/>
      <bottom style="double">
        <color rgb="FF000099"/>
      </bottom>
      <diagonal/>
    </border>
    <border>
      <left/>
      <right style="double">
        <color rgb="FF000099"/>
      </right>
      <top style="double">
        <color rgb="FF000099"/>
      </top>
      <bottom/>
      <diagonal/>
    </border>
    <border>
      <left/>
      <right style="double">
        <color rgb="FF000099"/>
      </right>
      <top/>
      <bottom style="double">
        <color rgb="FF000099"/>
      </bottom>
      <diagonal/>
    </border>
    <border>
      <left style="double">
        <color rgb="FF000099"/>
      </left>
      <right/>
      <top style="double">
        <color rgb="FF000099"/>
      </top>
      <bottom style="thin">
        <color indexed="55"/>
      </bottom>
      <diagonal/>
    </border>
    <border>
      <left style="double">
        <color rgb="FF000099"/>
      </left>
      <right/>
      <top style="thin">
        <color indexed="55"/>
      </top>
      <bottom style="double">
        <color rgb="FF000099"/>
      </bottom>
      <diagonal/>
    </border>
    <border>
      <left/>
      <right style="double">
        <color rgb="FF000099"/>
      </right>
      <top style="double">
        <color rgb="FF000099"/>
      </top>
      <bottom style="thin">
        <color indexed="55"/>
      </bottom>
      <diagonal/>
    </border>
    <border>
      <left style="double">
        <color rgb="FF000099"/>
      </left>
      <right style="double">
        <color rgb="FF000099"/>
      </right>
      <top style="double">
        <color rgb="FF000099"/>
      </top>
      <bottom/>
      <diagonal/>
    </border>
    <border>
      <left/>
      <right/>
      <top style="double">
        <color rgb="FF000099"/>
      </top>
      <bottom/>
      <diagonal/>
    </border>
    <border>
      <left/>
      <right/>
      <top/>
      <bottom style="double">
        <color rgb="FF000099"/>
      </bottom>
      <diagonal/>
    </border>
    <border>
      <left style="double">
        <color rgb="FF000099"/>
      </left>
      <right/>
      <top/>
      <bottom/>
      <diagonal/>
    </border>
    <border>
      <left style="double">
        <color rgb="FF000099"/>
      </left>
      <right/>
      <top style="double">
        <color rgb="FF000099"/>
      </top>
      <bottom style="double">
        <color rgb="FF000099"/>
      </bottom>
      <diagonal/>
    </border>
    <border>
      <left/>
      <right/>
      <top style="double">
        <color rgb="FF000099"/>
      </top>
      <bottom style="double">
        <color rgb="FF000099"/>
      </bottom>
      <diagonal/>
    </border>
    <border>
      <left style="double">
        <color rgb="FF000099"/>
      </left>
      <right style="thin">
        <color theme="0" tint="-0.34998626667073579"/>
      </right>
      <top style="double">
        <color rgb="FF000099"/>
      </top>
      <bottom style="thin">
        <color theme="0" tint="-0.34998626667073579"/>
      </bottom>
      <diagonal/>
    </border>
    <border>
      <left style="double">
        <color rgb="FF000099"/>
      </left>
      <right/>
      <top/>
      <bottom style="thin">
        <color theme="0" tint="-0.34998626667073579"/>
      </bottom>
      <diagonal/>
    </border>
    <border>
      <left/>
      <right/>
      <top/>
      <bottom style="thin">
        <color theme="0" tint="-0.34998626667073579"/>
      </bottom>
      <diagonal/>
    </border>
    <border>
      <left style="double">
        <color rgb="FF000099"/>
      </left>
      <right style="thin">
        <color theme="0" tint="-0.34998626667073579"/>
      </right>
      <top/>
      <bottom style="thin">
        <color theme="0" tint="-0.34998626667073579"/>
      </bottom>
      <diagonal/>
    </border>
    <border>
      <left/>
      <right style="double">
        <color rgb="FF000099"/>
      </right>
      <top style="thin">
        <color indexed="55"/>
      </top>
      <bottom style="thin">
        <color indexed="55"/>
      </bottom>
      <diagonal/>
    </border>
    <border>
      <left style="double">
        <color rgb="FF00009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double">
        <color rgb="FF000099"/>
      </left>
      <right style="double">
        <color rgb="FF000099"/>
      </right>
      <top/>
      <bottom style="double">
        <color rgb="FF000099"/>
      </bottom>
      <diagonal/>
    </border>
    <border>
      <left/>
      <right style="double">
        <color rgb="FF000099"/>
      </right>
      <top style="double">
        <color rgb="FF000099"/>
      </top>
      <bottom style="double">
        <color rgb="FF000099"/>
      </bottom>
      <diagonal/>
    </border>
    <border>
      <left style="thin">
        <color theme="1" tint="0.499984740745262"/>
      </left>
      <right/>
      <top style="medium">
        <color rgb="FF000099"/>
      </top>
      <bottom style="medium">
        <color rgb="FF000099"/>
      </bottom>
      <diagonal/>
    </border>
    <border>
      <left/>
      <right/>
      <top style="medium">
        <color rgb="FF000099"/>
      </top>
      <bottom style="thin">
        <color theme="1" tint="0.499984740745262"/>
      </bottom>
      <diagonal/>
    </border>
    <border>
      <left style="medium">
        <color rgb="FF000099"/>
      </left>
      <right style="medium">
        <color rgb="FF000099"/>
      </right>
      <top style="medium">
        <color rgb="FF000099"/>
      </top>
      <bottom style="medium">
        <color rgb="FF000099"/>
      </bottom>
      <diagonal/>
    </border>
    <border>
      <left/>
      <right/>
      <top style="thin">
        <color theme="1" tint="0.499984740745262"/>
      </top>
      <bottom style="thin">
        <color theme="1" tint="0.499984740745262"/>
      </bottom>
      <diagonal/>
    </border>
    <border>
      <left style="medium">
        <color rgb="FF000099"/>
      </left>
      <right style="medium">
        <color theme="0" tint="-0.499984740745262"/>
      </right>
      <top/>
      <bottom style="thin">
        <color theme="0" tint="-0.499984740745262"/>
      </bottom>
      <diagonal/>
    </border>
    <border>
      <left style="thin">
        <color theme="0" tint="-0.499984740745262"/>
      </left>
      <right/>
      <top style="thin">
        <color theme="0" tint="-0.499984740745262"/>
      </top>
      <bottom style="medium">
        <color rgb="FF000099"/>
      </bottom>
      <diagonal/>
    </border>
    <border>
      <left style="thin">
        <color theme="0" tint="-0.499984740745262"/>
      </left>
      <right style="medium">
        <color theme="3"/>
      </right>
      <top style="thin">
        <color theme="0" tint="-0.499984740745262"/>
      </top>
      <bottom style="medium">
        <color theme="3"/>
      </bottom>
      <diagonal/>
    </border>
    <border>
      <left/>
      <right/>
      <top style="thin">
        <color theme="1" tint="0.499984740745262"/>
      </top>
      <bottom style="medium">
        <color rgb="FF000099"/>
      </bottom>
      <diagonal/>
    </border>
    <border>
      <left style="double">
        <color rgb="FF000099"/>
      </left>
      <right style="double">
        <color rgb="FF000099"/>
      </right>
      <top style="double">
        <color rgb="FF000099"/>
      </top>
      <bottom style="thin">
        <color theme="0" tint="-0.34998626667073579"/>
      </bottom>
      <diagonal/>
    </border>
    <border>
      <left/>
      <right style="double">
        <color rgb="FF000099"/>
      </right>
      <top style="thin">
        <color theme="0" tint="-0.34998626667073579"/>
      </top>
      <bottom style="thin">
        <color theme="0" tint="-0.34998626667073579"/>
      </bottom>
      <diagonal/>
    </border>
    <border>
      <left style="double">
        <color rgb="FF000099"/>
      </left>
      <right style="double">
        <color rgb="FF000099"/>
      </right>
      <top style="thin">
        <color theme="0" tint="-0.34998626667073579"/>
      </top>
      <bottom style="thin">
        <color theme="0" tint="-0.34998626667073579"/>
      </bottom>
      <diagonal/>
    </border>
    <border>
      <left style="double">
        <color rgb="FF000099"/>
      </left>
      <right style="double">
        <color rgb="FF000099"/>
      </right>
      <top style="thin">
        <color theme="0" tint="-0.34998626667073579"/>
      </top>
      <bottom style="double">
        <color rgb="FF000099"/>
      </bottom>
      <diagonal/>
    </border>
    <border>
      <left style="double">
        <color rgb="FF000099"/>
      </left>
      <right style="double">
        <color indexed="64"/>
      </right>
      <top style="double">
        <color rgb="FF000099"/>
      </top>
      <bottom style="thin">
        <color theme="0" tint="-0.34998626667073579"/>
      </bottom>
      <diagonal/>
    </border>
    <border>
      <left/>
      <right style="double">
        <color rgb="FF000099"/>
      </right>
      <top style="double">
        <color rgb="FF000099"/>
      </top>
      <bottom style="thin">
        <color theme="0" tint="-0.34998626667073579"/>
      </bottom>
      <diagonal/>
    </border>
    <border>
      <left style="double">
        <color rgb="FF000099"/>
      </left>
      <right style="double">
        <color indexed="64"/>
      </right>
      <top style="thin">
        <color theme="0" tint="-0.34998626667073579"/>
      </top>
      <bottom style="thin">
        <color theme="0" tint="-0.34998626667073579"/>
      </bottom>
      <diagonal/>
    </border>
    <border>
      <left style="double">
        <color rgb="FF000099"/>
      </left>
      <right style="double">
        <color indexed="64"/>
      </right>
      <top style="thin">
        <color theme="0" tint="-0.34998626667073579"/>
      </top>
      <bottom style="double">
        <color rgb="FF000099"/>
      </bottom>
      <diagonal/>
    </border>
    <border>
      <left/>
      <right style="double">
        <color rgb="FF000099"/>
      </right>
      <top/>
      <bottom/>
      <diagonal/>
    </border>
    <border>
      <left style="double">
        <color rgb="FF000099"/>
      </left>
      <right style="double">
        <color rgb="FF000099"/>
      </right>
      <top/>
      <bottom style="thin">
        <color theme="0" tint="-0.34998626667073579"/>
      </bottom>
      <diagonal/>
    </border>
    <border>
      <left style="double">
        <color rgb="FF000099"/>
      </left>
      <right style="thin">
        <color theme="0" tint="-0.34998626667073579"/>
      </right>
      <top/>
      <bottom style="double">
        <color rgb="FF000099"/>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37" fillId="0" borderId="0" applyNumberFormat="0" applyFill="0" applyBorder="0" applyAlignment="0" applyProtection="0"/>
    <xf numFmtId="44" fontId="45" fillId="0" borderId="0" applyFont="0" applyFill="0" applyBorder="0" applyAlignment="0" applyProtection="0"/>
  </cellStyleXfs>
  <cellXfs count="278">
    <xf numFmtId="0" fontId="0" fillId="0" borderId="0" xfId="0"/>
    <xf numFmtId="0" fontId="12" fillId="0" borderId="0" xfId="0" applyFont="1" applyAlignment="1">
      <alignment vertical="top"/>
    </xf>
    <xf numFmtId="0" fontId="13" fillId="0" borderId="0" xfId="0" applyFont="1" applyAlignment="1">
      <alignment vertical="top"/>
    </xf>
    <xf numFmtId="0" fontId="14" fillId="0" borderId="0" xfId="0" applyFont="1"/>
    <xf numFmtId="0" fontId="12" fillId="0" borderId="0" xfId="0" applyFont="1"/>
    <xf numFmtId="0" fontId="5" fillId="0" borderId="0" xfId="3" applyFont="1"/>
    <xf numFmtId="0" fontId="6" fillId="2" borderId="1" xfId="3" applyFont="1" applyFill="1" applyBorder="1" applyAlignment="1">
      <alignment horizontal="center" vertical="center" textRotation="90" wrapText="1"/>
    </xf>
    <xf numFmtId="0" fontId="7" fillId="2" borderId="2" xfId="3" applyFont="1" applyFill="1" applyBorder="1" applyAlignment="1">
      <alignment horizontal="center" textRotation="90" wrapText="1"/>
    </xf>
    <xf numFmtId="0" fontId="7" fillId="2" borderId="3" xfId="3" applyFont="1" applyFill="1" applyBorder="1" applyAlignment="1">
      <alignment horizontal="center" textRotation="90" wrapText="1"/>
    </xf>
    <xf numFmtId="0" fontId="7" fillId="2" borderId="4" xfId="3" applyFont="1" applyFill="1" applyBorder="1" applyAlignment="1">
      <alignment horizontal="center" textRotation="90" wrapText="1"/>
    </xf>
    <xf numFmtId="0" fontId="8" fillId="2" borderId="5" xfId="3" applyFont="1" applyFill="1" applyBorder="1" applyAlignment="1">
      <alignment horizontal="center"/>
    </xf>
    <xf numFmtId="0" fontId="6" fillId="2" borderId="6" xfId="3" applyFont="1" applyFill="1" applyBorder="1" applyAlignment="1">
      <alignment horizontal="center" textRotation="90" wrapText="1"/>
    </xf>
    <xf numFmtId="0" fontId="6" fillId="2" borderId="7" xfId="3" applyFont="1" applyFill="1" applyBorder="1" applyAlignment="1">
      <alignment horizontal="center" textRotation="90" wrapText="1"/>
    </xf>
    <xf numFmtId="0" fontId="6" fillId="2" borderId="8" xfId="3" applyFont="1" applyFill="1" applyBorder="1" applyAlignment="1">
      <alignment horizontal="center" textRotation="90" wrapText="1"/>
    </xf>
    <xf numFmtId="0" fontId="5" fillId="0" borderId="0" xfId="3" applyFont="1" applyAlignment="1">
      <alignment vertical="center"/>
    </xf>
    <xf numFmtId="0" fontId="15" fillId="0" borderId="0" xfId="0" applyFont="1" applyAlignment="1">
      <alignment horizontal="left" vertical="center" indent="1"/>
    </xf>
    <xf numFmtId="0" fontId="16" fillId="0" borderId="0" xfId="3" applyFont="1"/>
    <xf numFmtId="0" fontId="17" fillId="0" borderId="0" xfId="3" applyFont="1"/>
    <xf numFmtId="44" fontId="17" fillId="0" borderId="0" xfId="2" applyFont="1"/>
    <xf numFmtId="0" fontId="18" fillId="0" borderId="0" xfId="3" applyFont="1" applyAlignment="1">
      <alignment horizontal="right"/>
    </xf>
    <xf numFmtId="0" fontId="19" fillId="0" borderId="0" xfId="3" applyFont="1" applyAlignment="1">
      <alignment vertical="center"/>
    </xf>
    <xf numFmtId="0" fontId="19" fillId="0" borderId="0" xfId="3" applyFont="1"/>
    <xf numFmtId="164" fontId="20" fillId="0" borderId="0" xfId="3" applyNumberFormat="1" applyFont="1" applyAlignment="1">
      <alignment horizontal="left" vertical="center" indent="2"/>
    </xf>
    <xf numFmtId="0" fontId="19" fillId="0" borderId="9" xfId="3" applyFont="1" applyBorder="1" applyAlignment="1" applyProtection="1">
      <alignment horizontal="left" indent="1"/>
      <protection locked="0"/>
    </xf>
    <xf numFmtId="0" fontId="19" fillId="0" borderId="9" xfId="3" applyFont="1" applyBorder="1" applyAlignment="1">
      <alignment horizontal="left" indent="1"/>
    </xf>
    <xf numFmtId="0" fontId="20" fillId="0" borderId="0" xfId="3" applyFont="1" applyAlignment="1">
      <alignment vertical="center"/>
    </xf>
    <xf numFmtId="0" fontId="20" fillId="0" borderId="0" xfId="3" applyFont="1" applyAlignment="1">
      <alignment horizontal="left" vertical="center" indent="2"/>
    </xf>
    <xf numFmtId="164" fontId="19" fillId="0" borderId="9" xfId="3" applyNumberFormat="1" applyFont="1" applyBorder="1" applyAlignment="1">
      <alignment horizontal="left" indent="1"/>
    </xf>
    <xf numFmtId="0" fontId="19" fillId="0" borderId="10" xfId="3" applyFont="1" applyBorder="1" applyAlignment="1">
      <alignment horizontal="left" indent="1"/>
    </xf>
    <xf numFmtId="0" fontId="21" fillId="0" borderId="0" xfId="3" applyFont="1" applyAlignment="1">
      <alignment vertical="center"/>
    </xf>
    <xf numFmtId="0" fontId="22" fillId="0" borderId="0" xfId="3" applyFont="1" applyAlignment="1">
      <alignment horizontal="left" vertical="center" indent="1"/>
    </xf>
    <xf numFmtId="0" fontId="22" fillId="0" borderId="0" xfId="3" applyFont="1" applyAlignment="1">
      <alignment vertical="center"/>
    </xf>
    <xf numFmtId="0" fontId="20" fillId="0" borderId="0" xfId="3" applyFont="1"/>
    <xf numFmtId="0" fontId="17" fillId="0" borderId="0" xfId="3" applyFont="1" applyAlignment="1">
      <alignment vertical="center"/>
    </xf>
    <xf numFmtId="0" fontId="20" fillId="0" borderId="0" xfId="3" applyFont="1" applyAlignment="1">
      <alignment horizontal="center" vertical="center"/>
    </xf>
    <xf numFmtId="44" fontId="24" fillId="0" borderId="0" xfId="2" applyFont="1" applyBorder="1" applyAlignment="1">
      <alignment horizontal="right" vertical="center"/>
    </xf>
    <xf numFmtId="44" fontId="23" fillId="3" borderId="53" xfId="2" applyFont="1" applyFill="1" applyBorder="1" applyAlignment="1">
      <alignment horizontal="left" vertical="center"/>
    </xf>
    <xf numFmtId="0" fontId="23" fillId="0" borderId="54" xfId="3" applyFont="1" applyBorder="1" applyAlignment="1">
      <alignment horizontal="center" vertical="center"/>
    </xf>
    <xf numFmtId="0" fontId="26" fillId="0" borderId="56" xfId="3" applyFont="1" applyBorder="1" applyAlignment="1">
      <alignment horizontal="center" vertical="center" wrapText="1"/>
    </xf>
    <xf numFmtId="0" fontId="26" fillId="0" borderId="57" xfId="3" applyFont="1" applyBorder="1" applyAlignment="1">
      <alignment horizontal="center" vertical="center" wrapText="1"/>
    </xf>
    <xf numFmtId="0" fontId="26" fillId="0" borderId="55" xfId="3" applyFont="1" applyBorder="1" applyAlignment="1">
      <alignment horizontal="center" vertical="center" wrapText="1"/>
    </xf>
    <xf numFmtId="44" fontId="25" fillId="0" borderId="58" xfId="2" applyFont="1" applyBorder="1" applyAlignment="1" applyProtection="1">
      <alignment vertical="center"/>
    </xf>
    <xf numFmtId="44" fontId="25" fillId="0" borderId="59" xfId="2" applyFont="1" applyBorder="1" applyAlignment="1" applyProtection="1">
      <alignment vertical="center"/>
    </xf>
    <xf numFmtId="0" fontId="21" fillId="0" borderId="60" xfId="3" applyFont="1" applyBorder="1" applyAlignment="1">
      <alignment horizontal="right" vertical="center"/>
    </xf>
    <xf numFmtId="44" fontId="25" fillId="0" borderId="61" xfId="3" applyNumberFormat="1" applyFont="1" applyBorder="1" applyAlignment="1">
      <alignment horizontal="center" vertical="center"/>
    </xf>
    <xf numFmtId="0" fontId="5" fillId="4" borderId="11" xfId="3" applyFont="1" applyFill="1" applyBorder="1" applyAlignment="1" applyProtection="1">
      <alignment vertical="center"/>
      <protection locked="0"/>
    </xf>
    <xf numFmtId="0" fontId="5" fillId="0" borderId="12" xfId="3" applyFont="1" applyBorder="1" applyAlignment="1" applyProtection="1">
      <alignment horizontal="center" vertical="center"/>
      <protection locked="0"/>
    </xf>
    <xf numFmtId="0" fontId="5" fillId="0" borderId="13" xfId="3" applyFont="1" applyBorder="1" applyAlignment="1" applyProtection="1">
      <alignment horizontal="center" vertical="center"/>
      <protection locked="0"/>
    </xf>
    <xf numFmtId="0" fontId="5" fillId="0" borderId="12" xfId="3" applyFont="1" applyBorder="1" applyAlignment="1" applyProtection="1">
      <alignment horizontal="center" vertical="center" wrapText="1"/>
      <protection locked="0"/>
    </xf>
    <xf numFmtId="0" fontId="5" fillId="0" borderId="14" xfId="3" applyFont="1" applyBorder="1" applyAlignment="1" applyProtection="1">
      <alignment horizontal="center" vertical="center"/>
      <protection locked="0"/>
    </xf>
    <xf numFmtId="0" fontId="5" fillId="4" borderId="15" xfId="3" applyFont="1" applyFill="1" applyBorder="1" applyAlignment="1" applyProtection="1">
      <alignment vertical="center"/>
      <protection locked="0"/>
    </xf>
    <xf numFmtId="0" fontId="5" fillId="0" borderId="16"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5" fillId="0" borderId="16" xfId="3" applyFont="1" applyBorder="1" applyAlignment="1" applyProtection="1">
      <alignment horizontal="center" vertical="center" wrapText="1"/>
      <protection locked="0"/>
    </xf>
    <xf numFmtId="0" fontId="5" fillId="0" borderId="18" xfId="3" applyFont="1" applyBorder="1" applyAlignment="1" applyProtection="1">
      <alignment horizontal="center" vertical="center"/>
      <protection locked="0"/>
    </xf>
    <xf numFmtId="0" fontId="5" fillId="4" borderId="19" xfId="3" applyFont="1" applyFill="1" applyBorder="1" applyAlignment="1" applyProtection="1">
      <alignment vertical="center"/>
      <protection locked="0"/>
    </xf>
    <xf numFmtId="0" fontId="5" fillId="0" borderId="20" xfId="3" applyFont="1" applyBorder="1" applyAlignment="1" applyProtection="1">
      <alignment horizontal="center" vertical="center"/>
      <protection locked="0"/>
    </xf>
    <xf numFmtId="0" fontId="5" fillId="0" borderId="21" xfId="3" applyFont="1" applyBorder="1" applyAlignment="1" applyProtection="1">
      <alignment horizontal="center" vertical="center"/>
      <protection locked="0"/>
    </xf>
    <xf numFmtId="0" fontId="5" fillId="0" borderId="20" xfId="3" applyFont="1" applyBorder="1" applyAlignment="1" applyProtection="1">
      <alignment horizontal="center" vertical="center" wrapText="1"/>
      <protection locked="0"/>
    </xf>
    <xf numFmtId="0" fontId="5" fillId="0" borderId="22" xfId="3" applyFont="1" applyBorder="1" applyAlignment="1" applyProtection="1">
      <alignment horizontal="center" vertical="center"/>
      <protection locked="0"/>
    </xf>
    <xf numFmtId="0" fontId="12" fillId="0" borderId="23" xfId="0" applyFont="1" applyBorder="1" applyAlignment="1" applyProtection="1">
      <alignment vertical="center"/>
      <protection locked="0"/>
    </xf>
    <xf numFmtId="0" fontId="1" fillId="0" borderId="0" xfId="3"/>
    <xf numFmtId="0" fontId="27" fillId="0" borderId="0" xfId="3" applyFont="1"/>
    <xf numFmtId="49" fontId="1" fillId="0" borderId="0" xfId="3" applyNumberFormat="1"/>
    <xf numFmtId="49" fontId="1" fillId="0" borderId="0" xfId="3" quotePrefix="1" applyNumberFormat="1"/>
    <xf numFmtId="0" fontId="25" fillId="0" borderId="63" xfId="3" applyFont="1" applyBorder="1" applyAlignment="1">
      <alignment horizontal="center" vertical="center"/>
    </xf>
    <xf numFmtId="165" fontId="20" fillId="0" borderId="92" xfId="3" applyNumberFormat="1" applyFont="1" applyBorder="1" applyProtection="1">
      <protection locked="0"/>
    </xf>
    <xf numFmtId="165" fontId="20" fillId="0" borderId="0" xfId="3" applyNumberFormat="1" applyFont="1" applyProtection="1">
      <protection locked="0"/>
    </xf>
    <xf numFmtId="0" fontId="21" fillId="0" borderId="76" xfId="3" applyFont="1" applyBorder="1" applyAlignment="1">
      <alignment horizontal="right" vertical="center"/>
    </xf>
    <xf numFmtId="0" fontId="28" fillId="3" borderId="57" xfId="3" applyFont="1" applyFill="1" applyBorder="1" applyAlignment="1">
      <alignment horizontal="center" vertical="center" wrapText="1"/>
    </xf>
    <xf numFmtId="0" fontId="28" fillId="3" borderId="55" xfId="3" applyFont="1" applyFill="1" applyBorder="1" applyAlignment="1">
      <alignment horizontal="center" vertical="center" wrapText="1"/>
    </xf>
    <xf numFmtId="0" fontId="20" fillId="0" borderId="90" xfId="3" applyFont="1" applyBorder="1" applyAlignment="1">
      <alignment horizontal="left" vertical="top" wrapText="1"/>
    </xf>
    <xf numFmtId="0" fontId="20" fillId="0" borderId="72" xfId="3" applyFont="1" applyBorder="1" applyAlignment="1">
      <alignment horizontal="left" vertical="top" wrapText="1"/>
    </xf>
    <xf numFmtId="0" fontId="19" fillId="0" borderId="0" xfId="3" applyFont="1" applyAlignment="1">
      <alignment horizontal="right"/>
    </xf>
    <xf numFmtId="0" fontId="30" fillId="0" borderId="0" xfId="3" applyFont="1" applyAlignment="1">
      <alignment horizontal="right"/>
    </xf>
    <xf numFmtId="164" fontId="19" fillId="0" borderId="9" xfId="3" applyNumberFormat="1" applyFont="1" applyBorder="1" applyAlignment="1" applyProtection="1">
      <alignment horizontal="left" indent="1"/>
      <protection locked="0"/>
    </xf>
    <xf numFmtId="0" fontId="4" fillId="0" borderId="0" xfId="3" applyFont="1" applyAlignment="1">
      <alignment horizontal="center"/>
    </xf>
    <xf numFmtId="0" fontId="6" fillId="2" borderId="41" xfId="3" applyFont="1" applyFill="1" applyBorder="1" applyAlignment="1">
      <alignment horizontal="center" vertical="center" wrapText="1"/>
    </xf>
    <xf numFmtId="0" fontId="6" fillId="2" borderId="42" xfId="3" applyFont="1" applyFill="1" applyBorder="1" applyAlignment="1">
      <alignment horizontal="center" vertical="center" wrapText="1"/>
    </xf>
    <xf numFmtId="0" fontId="6" fillId="2" borderId="43" xfId="3" applyFont="1" applyFill="1" applyBorder="1" applyAlignment="1">
      <alignment horizontal="center" vertical="center" wrapText="1"/>
    </xf>
    <xf numFmtId="0" fontId="6" fillId="2" borderId="4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6" xfId="3" applyFont="1" applyFill="1" applyBorder="1" applyAlignment="1">
      <alignment horizontal="center" vertical="center" wrapText="1"/>
    </xf>
    <xf numFmtId="0" fontId="6" fillId="2" borderId="4"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20" fillId="0" borderId="90" xfId="3" applyFont="1" applyBorder="1" applyAlignment="1">
      <alignment horizontal="left" vertical="top"/>
    </xf>
    <xf numFmtId="0" fontId="20" fillId="0" borderId="0" xfId="3" applyFont="1" applyAlignment="1">
      <alignment horizontal="left" vertical="top"/>
    </xf>
    <xf numFmtId="0" fontId="20" fillId="0" borderId="0" xfId="3" applyFont="1" applyAlignment="1">
      <alignment horizontal="left" vertical="top" wrapText="1"/>
    </xf>
    <xf numFmtId="44" fontId="23" fillId="3" borderId="0" xfId="2" applyFont="1" applyFill="1" applyBorder="1" applyAlignment="1">
      <alignment horizontal="left" vertical="center"/>
    </xf>
    <xf numFmtId="0" fontId="35" fillId="0" borderId="0" xfId="3" applyFont="1"/>
    <xf numFmtId="0" fontId="0" fillId="0" borderId="0" xfId="0" applyAlignment="1">
      <alignment vertical="center"/>
    </xf>
    <xf numFmtId="0" fontId="0" fillId="0" borderId="0" xfId="0" applyAlignment="1">
      <alignment horizontal="left" wrapText="1"/>
    </xf>
    <xf numFmtId="0" fontId="38" fillId="0" borderId="0" xfId="0" applyFont="1" applyAlignment="1">
      <alignment horizontal="left"/>
    </xf>
    <xf numFmtId="0" fontId="39" fillId="0" borderId="0" xfId="0" applyFont="1" applyAlignment="1">
      <alignment horizontal="left"/>
    </xf>
    <xf numFmtId="0" fontId="0" fillId="0" borderId="0" xfId="0" applyAlignment="1">
      <alignment horizontal="left"/>
    </xf>
    <xf numFmtId="0" fontId="40" fillId="0" borderId="0" xfId="0" applyFont="1" applyAlignment="1">
      <alignment horizontal="left"/>
    </xf>
    <xf numFmtId="0" fontId="42" fillId="0" borderId="0" xfId="0" applyFont="1" applyAlignment="1">
      <alignment horizontal="left"/>
    </xf>
    <xf numFmtId="0" fontId="34"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justify" vertical="top" wrapText="1"/>
    </xf>
    <xf numFmtId="0" fontId="6" fillId="2" borderId="2" xfId="3" applyFont="1" applyFill="1" applyBorder="1" applyAlignment="1">
      <alignment horizontal="center" textRotation="90" wrapText="1"/>
    </xf>
    <xf numFmtId="165" fontId="19" fillId="0" borderId="47"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wrapText="1"/>
      <protection locked="0"/>
    </xf>
    <xf numFmtId="166" fontId="19" fillId="0" borderId="45" xfId="3" applyNumberFormat="1" applyFont="1"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166" fontId="19" fillId="0" borderId="46" xfId="3" applyNumberFormat="1" applyFont="1" applyBorder="1" applyAlignment="1" applyProtection="1">
      <alignment horizontal="center" vertical="center"/>
      <protection locked="0"/>
    </xf>
    <xf numFmtId="0" fontId="30" fillId="3" borderId="47" xfId="3" applyFont="1" applyFill="1" applyBorder="1" applyAlignment="1">
      <alignment horizontal="center" vertical="center"/>
    </xf>
    <xf numFmtId="44" fontId="19" fillId="0" borderId="46" xfId="2" applyFont="1" applyBorder="1" applyAlignment="1" applyProtection="1">
      <alignment horizontal="left" vertical="center"/>
    </xf>
    <xf numFmtId="44" fontId="30" fillId="3" borderId="48" xfId="2" applyFont="1" applyFill="1" applyBorder="1" applyAlignment="1">
      <alignment horizontal="left" vertical="center"/>
    </xf>
    <xf numFmtId="0" fontId="19" fillId="0" borderId="47" xfId="3" applyFont="1" applyBorder="1" applyAlignment="1" applyProtection="1">
      <alignment horizontal="center" vertical="center"/>
      <protection locked="0"/>
    </xf>
    <xf numFmtId="1" fontId="19" fillId="0" borderId="47" xfId="2" applyNumberFormat="1" applyFont="1" applyBorder="1" applyAlignment="1" applyProtection="1">
      <alignment horizontal="center" vertical="center"/>
      <protection locked="0"/>
    </xf>
    <xf numFmtId="44" fontId="19" fillId="3" borderId="46" xfId="2" applyFont="1" applyFill="1" applyBorder="1" applyAlignment="1" applyProtection="1">
      <alignment horizontal="center" vertical="center"/>
    </xf>
    <xf numFmtId="44" fontId="30" fillId="3" borderId="49" xfId="2" applyFont="1" applyFill="1" applyBorder="1" applyAlignment="1">
      <alignment vertical="center"/>
    </xf>
    <xf numFmtId="44" fontId="30" fillId="3" borderId="49" xfId="2" applyFont="1" applyFill="1" applyBorder="1" applyAlignment="1">
      <alignment horizontal="left" vertical="center"/>
    </xf>
    <xf numFmtId="165" fontId="19" fillId="5" borderId="92" xfId="3" applyNumberFormat="1" applyFont="1" applyFill="1" applyBorder="1" applyAlignment="1" applyProtection="1">
      <alignment horizontal="center"/>
      <protection locked="0"/>
    </xf>
    <xf numFmtId="0" fontId="43" fillId="5" borderId="0" xfId="0" applyFont="1" applyFill="1" applyAlignment="1">
      <alignment horizontal="center" wrapText="1"/>
    </xf>
    <xf numFmtId="0" fontId="19" fillId="6" borderId="47" xfId="3" applyFont="1" applyFill="1" applyBorder="1" applyAlignment="1" applyProtection="1">
      <alignment horizontal="center" vertical="center"/>
      <protection locked="0"/>
    </xf>
    <xf numFmtId="44" fontId="19" fillId="6" borderId="46" xfId="2" applyFont="1" applyFill="1" applyBorder="1" applyAlignment="1" applyProtection="1">
      <alignment horizontal="left" vertical="center"/>
    </xf>
    <xf numFmtId="44" fontId="30" fillId="3" borderId="48" xfId="2" applyFont="1" applyFill="1" applyBorder="1" applyAlignment="1">
      <alignment horizontal="left" vertical="center" wrapText="1"/>
    </xf>
    <xf numFmtId="1" fontId="19" fillId="6" borderId="47" xfId="2" applyNumberFormat="1" applyFont="1" applyFill="1" applyBorder="1" applyAlignment="1" applyProtection="1">
      <alignment horizontal="center" vertical="center"/>
      <protection locked="0"/>
    </xf>
    <xf numFmtId="165" fontId="19" fillId="0" borderId="50" xfId="3" applyNumberFormat="1" applyFont="1" applyBorder="1" applyAlignment="1" applyProtection="1">
      <alignment horizontal="center" vertical="center"/>
      <protection locked="0"/>
    </xf>
    <xf numFmtId="0" fontId="19" fillId="0" borderId="51" xfId="3" applyFont="1" applyBorder="1" applyAlignment="1" applyProtection="1">
      <alignment horizontal="center" vertical="center"/>
      <protection locked="0"/>
    </xf>
    <xf numFmtId="166" fontId="19" fillId="0" borderId="51" xfId="3" applyNumberFormat="1" applyFont="1" applyBorder="1" applyAlignment="1" applyProtection="1">
      <alignment horizontal="center" vertical="center"/>
      <protection locked="0"/>
    </xf>
    <xf numFmtId="166" fontId="19" fillId="0" borderId="52" xfId="3" applyNumberFormat="1" applyFont="1" applyBorder="1" applyAlignment="1" applyProtection="1">
      <alignment horizontal="center" vertical="center"/>
      <protection locked="0"/>
    </xf>
    <xf numFmtId="0" fontId="44" fillId="5" borderId="0" xfId="0" applyFont="1" applyFill="1" applyAlignment="1">
      <alignment horizontal="center"/>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9" xfId="3" applyFont="1" applyFill="1" applyBorder="1" applyAlignment="1">
      <alignment horizontal="center" vertical="center" wrapText="1"/>
    </xf>
    <xf numFmtId="0" fontId="25" fillId="0" borderId="70" xfId="3" applyFont="1" applyBorder="1" applyAlignment="1">
      <alignment horizontal="center" vertical="center"/>
    </xf>
    <xf numFmtId="44" fontId="19" fillId="0" borderId="46" xfId="2" applyFont="1" applyBorder="1" applyAlignment="1" applyProtection="1">
      <alignment horizontal="left" vertical="center"/>
      <protection locked="0"/>
    </xf>
    <xf numFmtId="0" fontId="19" fillId="0" borderId="51" xfId="3" applyFont="1" applyBorder="1" applyAlignment="1" applyProtection="1">
      <alignment horizontal="center" vertical="center" wrapText="1"/>
      <protection locked="0"/>
    </xf>
    <xf numFmtId="167" fontId="19" fillId="0" borderId="47" xfId="2" applyNumberFormat="1" applyFont="1" applyBorder="1" applyAlignment="1" applyProtection="1">
      <alignment horizontal="center" vertical="center"/>
      <protection locked="0"/>
    </xf>
    <xf numFmtId="0" fontId="25" fillId="0" borderId="64" xfId="3" applyFont="1" applyBorder="1" applyAlignment="1">
      <alignment horizontal="center" vertical="center"/>
    </xf>
    <xf numFmtId="0" fontId="25" fillId="0" borderId="65" xfId="3" applyFont="1" applyBorder="1" applyAlignment="1">
      <alignment horizontal="center" vertical="center"/>
    </xf>
    <xf numFmtId="0" fontId="25" fillId="0" borderId="69" xfId="3" applyFont="1" applyBorder="1" applyAlignment="1">
      <alignment horizontal="center" vertical="center"/>
    </xf>
    <xf numFmtId="0" fontId="23" fillId="3" borderId="53" xfId="3" applyFont="1" applyFill="1" applyBorder="1" applyAlignment="1">
      <alignment horizontal="center" vertical="center"/>
    </xf>
    <xf numFmtId="0" fontId="20" fillId="6" borderId="95" xfId="3" applyFont="1" applyFill="1" applyBorder="1" applyAlignment="1" applyProtection="1">
      <alignment horizontal="center" vertical="center"/>
      <protection locked="0"/>
    </xf>
    <xf numFmtId="44" fontId="23" fillId="3" borderId="48" xfId="5" applyFont="1" applyFill="1" applyBorder="1" applyAlignment="1">
      <alignment horizontal="left" vertical="center"/>
    </xf>
    <xf numFmtId="0" fontId="20" fillId="6" borderId="98" xfId="3" applyFont="1" applyFill="1" applyBorder="1" applyAlignment="1" applyProtection="1">
      <alignment horizontal="center" vertical="center"/>
      <protection locked="0"/>
    </xf>
    <xf numFmtId="44" fontId="23" fillId="3" borderId="99" xfId="2" applyFont="1" applyFill="1" applyBorder="1" applyAlignment="1">
      <alignment horizontal="left" vertical="center"/>
    </xf>
    <xf numFmtId="44" fontId="23" fillId="3" borderId="102" xfId="5" applyFont="1" applyFill="1" applyBorder="1" applyAlignment="1">
      <alignment horizontal="left" vertical="center"/>
    </xf>
    <xf numFmtId="0" fontId="20" fillId="6" borderId="50" xfId="3" applyFont="1" applyFill="1" applyBorder="1" applyAlignment="1" applyProtection="1">
      <alignment horizontal="center" vertical="center"/>
      <protection locked="0"/>
    </xf>
    <xf numFmtId="44" fontId="23" fillId="6" borderId="0" xfId="2" applyFont="1" applyFill="1" applyBorder="1" applyAlignment="1">
      <alignment horizontal="left" vertical="center"/>
    </xf>
    <xf numFmtId="0" fontId="23" fillId="0" borderId="96" xfId="3" applyFont="1" applyBorder="1" applyAlignment="1">
      <alignment horizontal="left" vertical="center"/>
    </xf>
    <xf numFmtId="0" fontId="23" fillId="0" borderId="97" xfId="3" applyFont="1" applyBorder="1" applyAlignment="1">
      <alignment horizontal="left" vertical="center"/>
    </xf>
    <xf numFmtId="0" fontId="25" fillId="3" borderId="93" xfId="3" applyFont="1" applyFill="1" applyBorder="1" applyAlignment="1">
      <alignment horizontal="center" vertical="center"/>
    </xf>
    <xf numFmtId="0" fontId="25" fillId="3" borderId="94" xfId="3" applyFont="1" applyFill="1" applyBorder="1" applyAlignment="1">
      <alignment horizontal="center" vertical="center"/>
    </xf>
    <xf numFmtId="0" fontId="25" fillId="3" borderId="103" xfId="3" applyFont="1" applyFill="1" applyBorder="1" applyAlignment="1">
      <alignment horizontal="center" vertical="center"/>
    </xf>
    <xf numFmtId="0" fontId="30" fillId="3" borderId="94" xfId="3" applyFont="1" applyFill="1" applyBorder="1" applyAlignment="1">
      <alignment horizontal="center" vertical="center"/>
    </xf>
    <xf numFmtId="0" fontId="21" fillId="0" borderId="56" xfId="3" applyFont="1" applyBorder="1" applyAlignment="1">
      <alignment horizontal="right" vertical="center"/>
    </xf>
    <xf numFmtId="0" fontId="47" fillId="7" borderId="76" xfId="3" applyFont="1" applyFill="1" applyBorder="1" applyAlignment="1">
      <alignment vertical="center" wrapText="1"/>
    </xf>
    <xf numFmtId="0" fontId="47" fillId="0" borderId="76" xfId="3" applyFont="1" applyBorder="1" applyAlignment="1">
      <alignment vertical="center" wrapText="1"/>
    </xf>
    <xf numFmtId="0" fontId="21" fillId="0" borderId="79" xfId="3" applyFont="1" applyBorder="1" applyAlignment="1">
      <alignment horizontal="center" vertical="center" wrapText="1"/>
    </xf>
    <xf numFmtId="0" fontId="20" fillId="8" borderId="106" xfId="3" applyFont="1" applyFill="1" applyBorder="1" applyAlignment="1">
      <alignment vertical="center"/>
    </xf>
    <xf numFmtId="0" fontId="48" fillId="0" borderId="66" xfId="3" applyFont="1" applyBorder="1" applyAlignment="1">
      <alignment horizontal="left" vertical="center" wrapText="1"/>
    </xf>
    <xf numFmtId="0" fontId="48" fillId="0" borderId="68" xfId="3" applyFont="1" applyBorder="1" applyAlignment="1">
      <alignment vertical="center" wrapText="1"/>
    </xf>
    <xf numFmtId="0" fontId="21" fillId="0" borderId="108" xfId="3" applyFont="1" applyBorder="1" applyAlignment="1">
      <alignment horizontal="right" vertical="center"/>
    </xf>
    <xf numFmtId="168" fontId="25" fillId="0" borderId="59" xfId="5" applyNumberFormat="1" applyFont="1" applyBorder="1" applyAlignment="1" applyProtection="1">
      <alignment vertical="center"/>
    </xf>
    <xf numFmtId="0" fontId="21" fillId="0" borderId="66" xfId="3" applyFont="1" applyBorder="1" applyAlignment="1">
      <alignment vertical="center"/>
    </xf>
    <xf numFmtId="0" fontId="21" fillId="0" borderId="68" xfId="3" applyFont="1" applyBorder="1" applyAlignment="1">
      <alignment vertical="center"/>
    </xf>
    <xf numFmtId="1" fontId="25" fillId="0" borderId="61" xfId="3" applyNumberFormat="1" applyFont="1" applyBorder="1" applyAlignment="1">
      <alignment horizontal="center" vertical="center"/>
    </xf>
    <xf numFmtId="0" fontId="25" fillId="0" borderId="109" xfId="3" quotePrefix="1" applyFont="1" applyBorder="1" applyAlignment="1">
      <alignment horizontal="center" vertical="center"/>
    </xf>
    <xf numFmtId="1" fontId="25" fillId="0" borderId="110" xfId="3" applyNumberFormat="1" applyFont="1" applyBorder="1" applyAlignment="1">
      <alignment horizontal="center" vertical="center"/>
    </xf>
    <xf numFmtId="0" fontId="21" fillId="0" borderId="72" xfId="3" applyFont="1" applyBorder="1" applyAlignment="1">
      <alignment vertical="center"/>
    </xf>
    <xf numFmtId="0" fontId="21" fillId="0" borderId="75" xfId="3" applyFont="1" applyBorder="1" applyAlignment="1">
      <alignment vertical="center"/>
    </xf>
    <xf numFmtId="0" fontId="25" fillId="3" borderId="93" xfId="3" applyFont="1" applyFill="1" applyBorder="1" applyAlignment="1">
      <alignment horizontal="left" vertical="center"/>
    </xf>
    <xf numFmtId="0" fontId="28" fillId="3" borderId="54" xfId="3" applyFont="1" applyFill="1" applyBorder="1" applyAlignment="1">
      <alignment horizontal="center" vertical="center" wrapText="1"/>
    </xf>
    <xf numFmtId="0" fontId="25" fillId="0" borderId="69" xfId="3" applyFont="1" applyBorder="1" applyAlignment="1">
      <alignment vertical="center"/>
    </xf>
    <xf numFmtId="0" fontId="25" fillId="0" borderId="107" xfId="3" applyFont="1" applyBorder="1" applyAlignment="1">
      <alignment vertical="center"/>
    </xf>
    <xf numFmtId="0" fontId="25" fillId="0" borderId="70" xfId="3" applyFont="1" applyBorder="1" applyAlignment="1">
      <alignment vertical="center"/>
    </xf>
    <xf numFmtId="0" fontId="24" fillId="3" borderId="57" xfId="3" applyFont="1" applyFill="1" applyBorder="1" applyAlignment="1">
      <alignment horizontal="center" vertical="center" wrapText="1"/>
    </xf>
    <xf numFmtId="0" fontId="19" fillId="0" borderId="10" xfId="3" applyFont="1" applyBorder="1" applyProtection="1">
      <protection locked="0"/>
    </xf>
    <xf numFmtId="0" fontId="25" fillId="0" borderId="69" xfId="3" applyFont="1" applyBorder="1" applyAlignment="1" applyProtection="1">
      <alignment vertical="center"/>
      <protection locked="0"/>
    </xf>
    <xf numFmtId="0" fontId="25" fillId="0" borderId="107" xfId="3" applyFont="1" applyBorder="1" applyAlignment="1" applyProtection="1">
      <alignment vertical="center"/>
      <protection locked="0"/>
    </xf>
    <xf numFmtId="0" fontId="25" fillId="0" borderId="70" xfId="3" applyFont="1" applyBorder="1" applyAlignment="1" applyProtection="1">
      <alignment vertical="center"/>
      <protection locked="0"/>
    </xf>
    <xf numFmtId="165" fontId="25" fillId="0" borderId="64" xfId="3" applyNumberFormat="1" applyFont="1" applyBorder="1" applyAlignment="1" applyProtection="1">
      <alignment vertical="center"/>
      <protection locked="0"/>
    </xf>
    <xf numFmtId="165" fontId="25" fillId="0" borderId="111" xfId="3" applyNumberFormat="1" applyFont="1" applyBorder="1" applyAlignment="1" applyProtection="1">
      <alignment vertical="center"/>
      <protection locked="0"/>
    </xf>
    <xf numFmtId="165" fontId="25" fillId="0" borderId="65" xfId="3" applyNumberFormat="1" applyFont="1" applyBorder="1" applyAlignment="1" applyProtection="1">
      <alignment vertical="center"/>
      <protection locked="0"/>
    </xf>
    <xf numFmtId="0" fontId="25" fillId="0" borderId="80" xfId="3" applyFont="1" applyBorder="1" applyAlignment="1" applyProtection="1">
      <alignment vertical="center"/>
      <protection locked="0"/>
    </xf>
    <xf numFmtId="0" fontId="25" fillId="0" borderId="105" xfId="3" applyFont="1" applyBorder="1" applyAlignment="1" applyProtection="1">
      <alignment vertical="center"/>
      <protection locked="0"/>
    </xf>
    <xf numFmtId="0" fontId="25" fillId="0" borderId="81" xfId="3" applyFont="1" applyBorder="1" applyAlignment="1" applyProtection="1">
      <alignment vertical="center"/>
      <protection locked="0"/>
    </xf>
    <xf numFmtId="0" fontId="21" fillId="0" borderId="76" xfId="3" applyFont="1" applyBorder="1" applyAlignment="1">
      <alignment horizontal="left" vertical="center"/>
    </xf>
    <xf numFmtId="0" fontId="19" fillId="0" borderId="9" xfId="3" applyFont="1" applyBorder="1" applyProtection="1">
      <protection locked="0"/>
    </xf>
    <xf numFmtId="0" fontId="19" fillId="0" borderId="9" xfId="3" applyFont="1" applyBorder="1" applyAlignment="1" applyProtection="1">
      <alignment horizontal="left"/>
      <protection locked="0"/>
    </xf>
    <xf numFmtId="0" fontId="37" fillId="0" borderId="9" xfId="4" applyBorder="1" applyAlignment="1" applyProtection="1">
      <protection locked="0"/>
    </xf>
    <xf numFmtId="0" fontId="21" fillId="0" borderId="66" xfId="3" applyFont="1" applyBorder="1" applyAlignment="1">
      <alignment horizontal="right" vertical="center"/>
    </xf>
    <xf numFmtId="0" fontId="21" fillId="0" borderId="71" xfId="3" applyFont="1" applyBorder="1" applyAlignment="1">
      <alignment horizontal="right" vertical="center"/>
    </xf>
    <xf numFmtId="167" fontId="19" fillId="0" borderId="47" xfId="2" applyNumberFormat="1" applyFont="1" applyBorder="1" applyAlignment="1" applyProtection="1">
      <alignment horizontal="center" vertical="center"/>
    </xf>
    <xf numFmtId="0" fontId="23" fillId="0" borderId="96" xfId="3" applyFont="1" applyBorder="1" applyAlignment="1" applyProtection="1">
      <alignment horizontal="left" vertical="center"/>
      <protection locked="0"/>
    </xf>
    <xf numFmtId="0" fontId="23" fillId="0" borderId="97" xfId="3" applyFont="1" applyBorder="1" applyAlignment="1" applyProtection="1">
      <alignment horizontal="center" vertical="center"/>
      <protection locked="0"/>
    </xf>
    <xf numFmtId="44" fontId="23" fillId="3" borderId="48" xfId="5" applyFont="1" applyFill="1" applyBorder="1" applyAlignment="1" applyProtection="1">
      <alignment horizontal="left" vertical="center"/>
      <protection locked="0"/>
    </xf>
    <xf numFmtId="44" fontId="19" fillId="0" borderId="113" xfId="2" applyFont="1" applyBorder="1" applyAlignment="1" applyProtection="1">
      <alignment horizontal="left" vertical="center"/>
      <protection locked="0"/>
    </xf>
    <xf numFmtId="0" fontId="30" fillId="3" borderId="112" xfId="3" applyFont="1" applyFill="1" applyBorder="1" applyAlignment="1">
      <alignment horizontal="center" vertical="center"/>
    </xf>
    <xf numFmtId="0" fontId="30" fillId="3" borderId="114" xfId="3" applyFont="1" applyFill="1" applyBorder="1" applyAlignment="1">
      <alignment horizontal="center" vertical="center"/>
    </xf>
    <xf numFmtId="0" fontId="30" fillId="3" borderId="115" xfId="3" applyFont="1" applyFill="1" applyBorder="1" applyAlignment="1">
      <alignment horizontal="center" vertical="center"/>
    </xf>
    <xf numFmtId="44" fontId="19" fillId="3" borderId="117" xfId="2" applyFont="1" applyFill="1" applyBorder="1" applyAlignment="1" applyProtection="1">
      <alignment horizontal="left" vertical="center"/>
    </xf>
    <xf numFmtId="44" fontId="19" fillId="3" borderId="113" xfId="2" applyFont="1" applyFill="1" applyBorder="1" applyAlignment="1" applyProtection="1">
      <alignment horizontal="left" vertical="center"/>
    </xf>
    <xf numFmtId="0" fontId="19" fillId="0" borderId="116" xfId="3" applyFont="1" applyBorder="1" applyAlignment="1" applyProtection="1">
      <alignment horizontal="center" vertical="center"/>
      <protection locked="0"/>
    </xf>
    <xf numFmtId="0" fontId="19" fillId="0" borderId="118" xfId="3" applyFont="1" applyBorder="1" applyAlignment="1" applyProtection="1">
      <alignment horizontal="center" vertical="center"/>
      <protection locked="0"/>
    </xf>
    <xf numFmtId="0" fontId="19" fillId="6" borderId="119" xfId="3" applyFont="1" applyFill="1" applyBorder="1" applyAlignment="1" applyProtection="1">
      <alignment horizontal="center" vertical="center"/>
      <protection locked="0"/>
    </xf>
    <xf numFmtId="0" fontId="1" fillId="0" borderId="0" xfId="3" applyAlignment="1">
      <alignment wrapText="1"/>
    </xf>
    <xf numFmtId="0" fontId="44" fillId="5" borderId="92" xfId="0" applyFont="1" applyFill="1" applyBorder="1" applyAlignment="1">
      <alignment horizontal="center"/>
    </xf>
    <xf numFmtId="0" fontId="44" fillId="5" borderId="120" xfId="0" applyFont="1" applyFill="1" applyBorder="1" applyAlignment="1">
      <alignment horizontal="center"/>
    </xf>
    <xf numFmtId="0" fontId="23" fillId="3" borderId="103" xfId="3" applyFont="1" applyFill="1" applyBorder="1" applyAlignment="1">
      <alignment horizontal="center" vertical="center"/>
    </xf>
    <xf numFmtId="0" fontId="20" fillId="6" borderId="112" xfId="3" applyFont="1" applyFill="1" applyBorder="1" applyAlignment="1" applyProtection="1">
      <alignment horizontal="center" vertical="center"/>
      <protection locked="0"/>
    </xf>
    <xf numFmtId="0" fontId="20" fillId="6" borderId="121" xfId="3" applyFont="1" applyFill="1" applyBorder="1" applyAlignment="1" applyProtection="1">
      <alignment horizontal="center" vertical="center"/>
      <protection locked="0"/>
    </xf>
    <xf numFmtId="0" fontId="20" fillId="6" borderId="122" xfId="3" applyFont="1" applyFill="1" applyBorder="1" applyAlignment="1" applyProtection="1">
      <alignment horizontal="center" vertical="center"/>
      <protection locked="0"/>
    </xf>
    <xf numFmtId="0" fontId="20" fillId="6" borderId="102" xfId="3" applyFont="1" applyFill="1" applyBorder="1" applyAlignment="1" applyProtection="1">
      <alignment horizontal="center" vertical="center"/>
      <protection locked="0"/>
    </xf>
    <xf numFmtId="0" fontId="19" fillId="0" borderId="0" xfId="3" applyFont="1" applyAlignment="1">
      <alignment horizontal="right"/>
    </xf>
    <xf numFmtId="0" fontId="19" fillId="0" borderId="9" xfId="3" applyFont="1" applyBorder="1" applyAlignment="1" applyProtection="1">
      <alignment horizontal="left" indent="1"/>
      <protection locked="0"/>
    </xf>
    <xf numFmtId="0" fontId="29" fillId="3" borderId="82" xfId="3" applyFont="1" applyFill="1" applyBorder="1" applyAlignment="1">
      <alignment horizontal="center" vertical="center" wrapText="1"/>
    </xf>
    <xf numFmtId="0" fontId="29" fillId="3" borderId="83" xfId="3" applyFont="1" applyFill="1" applyBorder="1" applyAlignment="1">
      <alignment horizontal="center" vertical="center" wrapText="1"/>
    </xf>
    <xf numFmtId="0" fontId="29" fillId="3" borderId="90" xfId="3" applyFont="1" applyFill="1" applyBorder="1" applyAlignment="1">
      <alignment horizontal="center" vertical="center" wrapText="1"/>
    </xf>
    <xf numFmtId="0" fontId="29" fillId="3" borderId="91" xfId="3" applyFont="1" applyFill="1" applyBorder="1" applyAlignment="1">
      <alignment horizontal="center" vertical="center" wrapText="1"/>
    </xf>
    <xf numFmtId="0" fontId="29" fillId="3" borderId="84" xfId="3" applyFont="1" applyFill="1" applyBorder="1" applyAlignment="1">
      <alignment horizontal="center" vertical="center" wrapText="1"/>
    </xf>
    <xf numFmtId="0" fontId="29" fillId="3" borderId="85" xfId="3" applyFont="1" applyFill="1" applyBorder="1" applyAlignment="1">
      <alignment horizontal="center" vertical="center" wrapText="1"/>
    </xf>
    <xf numFmtId="0" fontId="29" fillId="3" borderId="86" xfId="3" applyFont="1" applyFill="1" applyBorder="1" applyAlignment="1">
      <alignment horizontal="center" vertical="center" wrapText="1"/>
    </xf>
    <xf numFmtId="0" fontId="29" fillId="3" borderId="87" xfId="3" applyFont="1" applyFill="1" applyBorder="1" applyAlignment="1">
      <alignment horizontal="center" vertical="center" wrapText="1"/>
    </xf>
    <xf numFmtId="0" fontId="29" fillId="3" borderId="88" xfId="3" applyFont="1" applyFill="1" applyBorder="1" applyAlignment="1">
      <alignment horizontal="center" vertical="center" wrapText="1"/>
    </xf>
    <xf numFmtId="0" fontId="29" fillId="3" borderId="62" xfId="3" applyFont="1" applyFill="1" applyBorder="1" applyAlignment="1">
      <alignment horizontal="center" vertical="center" wrapText="1"/>
    </xf>
    <xf numFmtId="165" fontId="23" fillId="0" borderId="73" xfId="3" applyNumberFormat="1" applyFont="1" applyBorder="1" applyAlignment="1" applyProtection="1">
      <alignment horizontal="center" vertical="center"/>
      <protection locked="0"/>
    </xf>
    <xf numFmtId="165" fontId="23" fillId="0" borderId="74" xfId="3" applyNumberFormat="1" applyFont="1" applyBorder="1" applyAlignment="1" applyProtection="1">
      <alignment horizontal="center" vertical="center"/>
      <protection locked="0"/>
    </xf>
    <xf numFmtId="165" fontId="23" fillId="0" borderId="24" xfId="3" applyNumberFormat="1" applyFont="1" applyBorder="1" applyAlignment="1" applyProtection="1">
      <alignment horizontal="center" vertical="center"/>
      <protection locked="0"/>
    </xf>
    <xf numFmtId="165" fontId="23" fillId="0" borderId="67" xfId="3" applyNumberFormat="1" applyFont="1" applyBorder="1" applyAlignment="1" applyProtection="1">
      <alignment horizontal="center" vertical="center"/>
      <protection locked="0"/>
    </xf>
    <xf numFmtId="0" fontId="31" fillId="0" borderId="0" xfId="3" applyFont="1" applyAlignment="1">
      <alignment horizontal="center"/>
    </xf>
    <xf numFmtId="0" fontId="32" fillId="0" borderId="0" xfId="3" applyFont="1" applyAlignment="1">
      <alignment horizontal="center"/>
    </xf>
    <xf numFmtId="0" fontId="33" fillId="0" borderId="10" xfId="3" applyFont="1" applyBorder="1" applyAlignment="1">
      <alignment horizontal="center" vertical="center"/>
    </xf>
    <xf numFmtId="0" fontId="30" fillId="0" borderId="0" xfId="3" applyFont="1" applyAlignment="1">
      <alignment horizontal="right"/>
    </xf>
    <xf numFmtId="0" fontId="30" fillId="0" borderId="25" xfId="3" applyFont="1" applyBorder="1" applyAlignment="1">
      <alignment horizontal="right"/>
    </xf>
    <xf numFmtId="164" fontId="25" fillId="0" borderId="69" xfId="3" applyNumberFormat="1" applyFont="1" applyBorder="1" applyAlignment="1">
      <alignment horizontal="center" vertical="center"/>
    </xf>
    <xf numFmtId="164" fontId="25" fillId="0" borderId="70" xfId="3" applyNumberFormat="1" applyFont="1" applyBorder="1" applyAlignment="1">
      <alignment horizontal="center" vertical="center"/>
    </xf>
    <xf numFmtId="0" fontId="25" fillId="0" borderId="104" xfId="3" applyFont="1" applyBorder="1" applyAlignment="1">
      <alignment horizontal="center" vertical="center"/>
    </xf>
    <xf numFmtId="0" fontId="25" fillId="0" borderId="55" xfId="3" applyFont="1" applyBorder="1" applyAlignment="1">
      <alignment horizontal="center" vertical="center"/>
    </xf>
    <xf numFmtId="0" fontId="25" fillId="0" borderId="80" xfId="3" applyFont="1" applyBorder="1" applyAlignment="1">
      <alignment horizontal="center" vertical="center"/>
    </xf>
    <xf numFmtId="0" fontId="25" fillId="0" borderId="81" xfId="3" applyFont="1" applyBorder="1" applyAlignment="1">
      <alignment horizontal="center" vertical="center"/>
    </xf>
    <xf numFmtId="0" fontId="23" fillId="0" borderId="77" xfId="3" applyFont="1" applyBorder="1" applyAlignment="1" applyProtection="1">
      <alignment horizontal="center" vertical="center"/>
      <protection locked="0"/>
    </xf>
    <xf numFmtId="0" fontId="23" fillId="0" borderId="78" xfId="3" applyFont="1" applyBorder="1" applyAlignment="1" applyProtection="1">
      <alignment horizontal="center" vertical="center"/>
      <protection locked="0"/>
    </xf>
    <xf numFmtId="0" fontId="23" fillId="0" borderId="24" xfId="3" applyFont="1" applyBorder="1" applyAlignment="1" applyProtection="1">
      <alignment horizontal="center" vertical="center"/>
      <protection locked="0"/>
    </xf>
    <xf numFmtId="0" fontId="23" fillId="0" borderId="67" xfId="3" applyFont="1" applyBorder="1" applyAlignment="1" applyProtection="1">
      <alignment horizontal="center" vertical="center"/>
      <protection locked="0"/>
    </xf>
    <xf numFmtId="0" fontId="5" fillId="0" borderId="26" xfId="3" applyFont="1" applyBorder="1" applyAlignment="1" applyProtection="1">
      <alignment horizontal="center" vertical="center" wrapText="1"/>
      <protection locked="0"/>
    </xf>
    <xf numFmtId="0" fontId="5" fillId="0" borderId="27" xfId="3" applyFont="1" applyBorder="1" applyAlignment="1" applyProtection="1">
      <alignment horizontal="center" vertical="center" wrapText="1"/>
      <protection locked="0"/>
    </xf>
    <xf numFmtId="0" fontId="5" fillId="0" borderId="35" xfId="3" applyFont="1" applyBorder="1" applyAlignment="1" applyProtection="1">
      <alignment horizontal="center" vertical="center" wrapText="1"/>
      <protection locked="0"/>
    </xf>
    <xf numFmtId="0" fontId="5" fillId="0" borderId="36" xfId="3" applyFont="1" applyBorder="1" applyAlignment="1" applyProtection="1">
      <alignment horizontal="center" vertical="center" wrapText="1"/>
      <protection locked="0"/>
    </xf>
    <xf numFmtId="0" fontId="5" fillId="0" borderId="37" xfId="3" applyFont="1" applyBorder="1" applyAlignment="1" applyProtection="1">
      <alignment horizontal="center" vertical="center" wrapText="1"/>
      <protection locked="0"/>
    </xf>
    <xf numFmtId="0" fontId="5" fillId="0" borderId="38" xfId="3" applyFont="1" applyBorder="1" applyAlignment="1" applyProtection="1">
      <alignment horizontal="center" vertical="center" wrapText="1"/>
      <protection locked="0"/>
    </xf>
    <xf numFmtId="0" fontId="5" fillId="0" borderId="0" xfId="3" applyFont="1" applyAlignment="1">
      <alignment horizontal="center" vertical="center"/>
    </xf>
    <xf numFmtId="0" fontId="9" fillId="0" borderId="39" xfId="3" applyFont="1" applyBorder="1" applyAlignment="1">
      <alignment horizontal="center" vertical="center"/>
    </xf>
    <xf numFmtId="0" fontId="9" fillId="0" borderId="40" xfId="3" applyFont="1" applyBorder="1" applyAlignment="1">
      <alignment horizontal="center" vertical="center"/>
    </xf>
    <xf numFmtId="0" fontId="9" fillId="0" borderId="28" xfId="3" applyFont="1" applyBorder="1" applyAlignment="1">
      <alignment horizontal="center" vertical="center"/>
    </xf>
    <xf numFmtId="0" fontId="9" fillId="0" borderId="7" xfId="3" applyFont="1" applyBorder="1" applyAlignment="1">
      <alignment horizontal="center" vertical="center"/>
    </xf>
    <xf numFmtId="0" fontId="9" fillId="0" borderId="29" xfId="3" applyFont="1" applyBorder="1" applyAlignment="1">
      <alignment horizontal="center" vertical="center"/>
    </xf>
    <xf numFmtId="0" fontId="9" fillId="0" borderId="30" xfId="3" applyFont="1" applyBorder="1" applyAlignment="1">
      <alignment horizontal="center" vertical="center"/>
    </xf>
    <xf numFmtId="0" fontId="4" fillId="2" borderId="31" xfId="3" applyFont="1" applyFill="1" applyBorder="1" applyAlignment="1">
      <alignment horizontal="center" vertical="center"/>
    </xf>
    <xf numFmtId="0" fontId="4" fillId="2" borderId="25" xfId="3" applyFont="1" applyFill="1" applyBorder="1" applyAlignment="1">
      <alignment horizontal="center" vertical="center"/>
    </xf>
    <xf numFmtId="0" fontId="4" fillId="2" borderId="32" xfId="3" applyFont="1" applyFill="1" applyBorder="1" applyAlignment="1">
      <alignment horizontal="center" vertical="center"/>
    </xf>
    <xf numFmtId="0" fontId="4" fillId="2" borderId="33"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34" xfId="3" applyFont="1" applyFill="1" applyBorder="1" applyAlignment="1">
      <alignment horizontal="center" vertical="center"/>
    </xf>
    <xf numFmtId="0" fontId="4" fillId="0" borderId="25" xfId="3" applyFont="1" applyBorder="1" applyAlignment="1" applyProtection="1">
      <alignment horizontal="left" vertical="center" wrapText="1"/>
      <protection locked="0"/>
    </xf>
    <xf numFmtId="0" fontId="4" fillId="0" borderId="32" xfId="3" applyFont="1" applyBorder="1" applyAlignment="1" applyProtection="1">
      <alignment horizontal="left" vertical="center" wrapText="1"/>
      <protection locked="0"/>
    </xf>
    <xf numFmtId="0" fontId="4" fillId="0" borderId="10" xfId="3" applyFont="1" applyBorder="1" applyAlignment="1" applyProtection="1">
      <alignment horizontal="left" vertical="center" wrapText="1"/>
      <protection locked="0"/>
    </xf>
    <xf numFmtId="0" fontId="4" fillId="0" borderId="34" xfId="3" applyFont="1" applyBorder="1" applyAlignment="1" applyProtection="1">
      <alignment horizontal="left" vertical="center" wrapText="1"/>
      <protection locked="0"/>
    </xf>
    <xf numFmtId="0" fontId="4" fillId="0" borderId="0" xfId="3" applyFont="1" applyAlignment="1">
      <alignment horizontal="center"/>
    </xf>
    <xf numFmtId="0" fontId="2" fillId="0" borderId="0" xfId="3" applyFont="1" applyAlignment="1">
      <alignment horizontal="center" vertical="top"/>
    </xf>
    <xf numFmtId="0" fontId="3" fillId="0" borderId="0" xfId="3" applyFont="1" applyAlignment="1">
      <alignment horizontal="center" vertical="top"/>
    </xf>
    <xf numFmtId="0" fontId="4" fillId="0" borderId="31" xfId="3" applyFont="1" applyBorder="1" applyAlignment="1" applyProtection="1">
      <alignment horizontal="center" vertical="center"/>
      <protection locked="0"/>
    </xf>
    <xf numFmtId="0" fontId="4" fillId="0" borderId="25" xfId="3" applyFont="1" applyBorder="1" applyAlignment="1" applyProtection="1">
      <alignment horizontal="center" vertical="center"/>
      <protection locked="0"/>
    </xf>
    <xf numFmtId="0" fontId="4" fillId="0" borderId="32" xfId="3" applyFont="1" applyBorder="1" applyAlignment="1" applyProtection="1">
      <alignment horizontal="center" vertical="center"/>
      <protection locked="0"/>
    </xf>
    <xf numFmtId="0" fontId="4" fillId="0" borderId="33" xfId="3" applyFont="1" applyBorder="1" applyAlignment="1" applyProtection="1">
      <alignment horizontal="center" vertical="center"/>
      <protection locked="0"/>
    </xf>
    <xf numFmtId="0" fontId="4" fillId="0" borderId="10" xfId="3" applyFont="1" applyBorder="1" applyAlignment="1" applyProtection="1">
      <alignment horizontal="center" vertical="center"/>
      <protection locked="0"/>
    </xf>
    <xf numFmtId="0" fontId="4" fillId="0" borderId="34" xfId="3" applyFont="1" applyBorder="1" applyAlignment="1" applyProtection="1">
      <alignment horizontal="center" vertical="center"/>
      <protection locked="0"/>
    </xf>
    <xf numFmtId="0" fontId="4" fillId="0" borderId="25" xfId="3" applyFont="1" applyBorder="1" applyAlignment="1" applyProtection="1">
      <alignment horizontal="center" vertical="center" wrapText="1"/>
      <protection locked="0"/>
    </xf>
    <xf numFmtId="0" fontId="4" fillId="0" borderId="32" xfId="3" applyFont="1" applyBorder="1" applyAlignment="1" applyProtection="1">
      <alignment horizontal="center" vertical="center" wrapText="1"/>
      <protection locked="0"/>
    </xf>
    <xf numFmtId="0" fontId="4" fillId="0" borderId="10" xfId="3" applyFont="1" applyBorder="1" applyAlignment="1" applyProtection="1">
      <alignment horizontal="center" vertical="center" wrapText="1"/>
      <protection locked="0"/>
    </xf>
    <xf numFmtId="0" fontId="4" fillId="0" borderId="34" xfId="3" applyFont="1" applyBorder="1" applyAlignment="1" applyProtection="1">
      <alignment horizontal="center" vertical="center" wrapText="1"/>
      <protection locked="0"/>
    </xf>
    <xf numFmtId="0" fontId="23" fillId="0" borderId="100" xfId="3" applyFont="1" applyBorder="1" applyAlignment="1">
      <alignment horizontal="left" vertical="center"/>
    </xf>
    <xf numFmtId="0" fontId="23" fillId="0" borderId="101" xfId="3" applyFont="1" applyBorder="1" applyAlignment="1">
      <alignment horizontal="left" vertical="center"/>
    </xf>
    <xf numFmtId="0" fontId="37" fillId="0" borderId="9" xfId="4" applyBorder="1" applyAlignment="1" applyProtection="1">
      <alignment horizontal="left" indent="1"/>
      <protection locked="0"/>
    </xf>
  </cellXfs>
  <cellStyles count="6">
    <cellStyle name="Comma 2" xfId="1" xr:uid="{00000000-0005-0000-0000-000000000000}"/>
    <cellStyle name="Currency" xfId="5" builtinId="4"/>
    <cellStyle name="Currency 2" xfId="2" xr:uid="{00000000-0005-0000-0000-000001000000}"/>
    <cellStyle name="Hyperlink" xfId="4" builtinId="8"/>
    <cellStyle name="Normal" xfId="0" builtinId="0"/>
    <cellStyle name="Normal 2" xfId="3" xr:uid="{00000000-0005-0000-0000-000003000000}"/>
  </cellStyles>
  <dxfs count="2">
    <dxf>
      <alignment vertical="top" textRotation="0" wrapText="1" indent="0" justifyLastLine="0" shrinkToFit="0" readingOrder="0"/>
    </dxf>
    <dxf>
      <alignment horizontal="left" vertical="top" textRotation="0" wrapText="1" indent="0" justifyLastLine="0" shrinkToFit="0" readingOrder="0"/>
    </dxf>
  </dxfs>
  <tableStyles count="0" defaultTableStyle="TableStyleMedium2" defaultPivotStyle="PivotStyleLight16"/>
  <colors>
    <mruColors>
      <color rgb="FFED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1173956</xdr:colOff>
      <xdr:row>4</xdr:row>
      <xdr:rowOff>215900</xdr:rowOff>
    </xdr:to>
    <xdr:pic>
      <xdr:nvPicPr>
        <xdr:cNvPr id="1164" name="Picture 8" descr="Colorado Courts Logo ">
          <a:extLst>
            <a:ext uri="{FF2B5EF4-FFF2-40B4-BE49-F238E27FC236}">
              <a16:creationId xmlns:a16="http://schemas.microsoft.com/office/drawing/2014/main" id="{7C6C3CCA-2E6E-48B4-AFDE-6AFD93A9AE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537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21</xdr:col>
      <xdr:colOff>1372</xdr:colOff>
      <xdr:row>4</xdr:row>
      <xdr:rowOff>287055</xdr:rowOff>
    </xdr:to>
    <xdr:pic>
      <xdr:nvPicPr>
        <xdr:cNvPr id="2" name="Picture 1" descr="Office of Language Access logo ">
          <a:extLst>
            <a:ext uri="{FF2B5EF4-FFF2-40B4-BE49-F238E27FC236}">
              <a16:creationId xmlns:a16="http://schemas.microsoft.com/office/drawing/2014/main" id="{F29257F6-0CA6-4808-B5B0-289C4B8A07D6}"/>
            </a:ext>
          </a:extLst>
        </xdr:cNvPr>
        <xdr:cNvPicPr>
          <a:picLocks noChangeAspect="1"/>
        </xdr:cNvPicPr>
      </xdr:nvPicPr>
      <xdr:blipFill>
        <a:blip xmlns:r="http://schemas.openxmlformats.org/officeDocument/2006/relationships" r:embed="rId2"/>
        <a:stretch>
          <a:fillRect/>
        </a:stretch>
      </xdr:blipFill>
      <xdr:spPr>
        <a:xfrm>
          <a:off x="13262393" y="143529"/>
          <a:ext cx="1311924" cy="12004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196850</xdr:colOff>
      <xdr:row>1</xdr:row>
      <xdr:rowOff>234950</xdr:rowOff>
    </xdr:to>
    <xdr:pic>
      <xdr:nvPicPr>
        <xdr:cNvPr id="2129" name="Picture 8" descr="Colorado Courts logo ">
          <a:extLst>
            <a:ext uri="{FF2B5EF4-FFF2-40B4-BE49-F238E27FC236}">
              <a16:creationId xmlns:a16="http://schemas.microsoft.com/office/drawing/2014/main" id="{CAB0CA49-92BC-4616-8109-AA0E85A512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630400</xdr:colOff>
      <xdr:row>0</xdr:row>
      <xdr:rowOff>39447</xdr:rowOff>
    </xdr:from>
    <xdr:to>
      <xdr:col>15</xdr:col>
      <xdr:colOff>1297691</xdr:colOff>
      <xdr:row>1</xdr:row>
      <xdr:rowOff>276995</xdr:rowOff>
    </xdr:to>
    <xdr:pic>
      <xdr:nvPicPr>
        <xdr:cNvPr id="2130" name="Picture 8" descr="Office of Language Access logo ">
          <a:extLst>
            <a:ext uri="{FF2B5EF4-FFF2-40B4-BE49-F238E27FC236}">
              <a16:creationId xmlns:a16="http://schemas.microsoft.com/office/drawing/2014/main" id="{7EDDC408-92C7-4394-BEBF-BC969000B35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229233" y="39447"/>
          <a:ext cx="667291" cy="58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1170781</xdr:colOff>
      <xdr:row>4</xdr:row>
      <xdr:rowOff>219075</xdr:rowOff>
    </xdr:to>
    <xdr:pic>
      <xdr:nvPicPr>
        <xdr:cNvPr id="2" name="Picture 8" descr="Colorado Courts Logo ">
          <a:extLst>
            <a:ext uri="{FF2B5EF4-FFF2-40B4-BE49-F238E27FC236}">
              <a16:creationId xmlns:a16="http://schemas.microsoft.com/office/drawing/2014/main" id="{77D1CB5F-EE88-4A62-A402-FF5BE8CEEB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173956" cy="1292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0</xdr:row>
      <xdr:rowOff>143529</xdr:rowOff>
    </xdr:from>
    <xdr:to>
      <xdr:col>20</xdr:col>
      <xdr:colOff>217272</xdr:colOff>
      <xdr:row>4</xdr:row>
      <xdr:rowOff>287055</xdr:rowOff>
    </xdr:to>
    <xdr:pic>
      <xdr:nvPicPr>
        <xdr:cNvPr id="3" name="Picture 2" descr="Office of Language Access logo ">
          <a:extLst>
            <a:ext uri="{FF2B5EF4-FFF2-40B4-BE49-F238E27FC236}">
              <a16:creationId xmlns:a16="http://schemas.microsoft.com/office/drawing/2014/main" id="{6D52A37C-3644-4131-A90B-C9C4AB3B89BE}"/>
            </a:ext>
          </a:extLst>
        </xdr:cNvPr>
        <xdr:cNvPicPr>
          <a:picLocks noChangeAspect="1"/>
        </xdr:cNvPicPr>
      </xdr:nvPicPr>
      <xdr:blipFill>
        <a:blip xmlns:r="http://schemas.openxmlformats.org/officeDocument/2006/relationships" r:embed="rId2"/>
        <a:stretch>
          <a:fillRect/>
        </a:stretch>
      </xdr:blipFill>
      <xdr:spPr>
        <a:xfrm>
          <a:off x="18107025" y="140354"/>
          <a:ext cx="1287247" cy="12230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FEA2460-DEC3-4E26-81F1-9D09AAB737DB}" name="Table8" displayName="Table8" ref="A25:B50" totalsRowShown="0">
  <autoFilter ref="A25:B50" xr:uid="{4FEA2460-DEC3-4E26-81F1-9D09AAB737DB}"/>
  <tableColumns count="2">
    <tableColumn id="1" xr3:uid="{7F3E5384-8DF7-485C-8DFF-D8D5D8715936}" name="Field" dataDxfId="1"/>
    <tableColumn id="2" xr3:uid="{88277E89-7717-4DDB-BFC6-131001C87257}" name="Description " dataDxfId="0"/>
  </tableColumns>
  <tableStyleInfo name="TableStyleLight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mailto:interpreters@judicial.state.co.us"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diana.helmy@judicial.state.co.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pageSetUpPr fitToPage="1"/>
  </sheetPr>
  <dimension ref="A1:T45"/>
  <sheetViews>
    <sheetView showGridLines="0" tabSelected="1" showRuler="0" zoomScale="80" zoomScaleNormal="80" zoomScaleSheetLayoutView="55" zoomScalePageLayoutView="80" workbookViewId="0">
      <selection activeCell="N22" sqref="N22"/>
    </sheetView>
  </sheetViews>
  <sheetFormatPr defaultColWidth="9.1796875" defaultRowHeight="12" x14ac:dyDescent="0.3"/>
  <cols>
    <col min="1" max="1" width="18.90625" style="17" customWidth="1"/>
    <col min="2" max="2" width="34.453125" style="17" customWidth="1"/>
    <col min="3" max="4" width="15.1796875" style="17" customWidth="1"/>
    <col min="5" max="5" width="13" style="17" customWidth="1"/>
    <col min="6" max="6" width="14.6328125" style="17" customWidth="1"/>
    <col min="7" max="7" width="12.54296875" style="17" customWidth="1"/>
    <col min="8" max="8" width="10.54296875" style="17" customWidth="1"/>
    <col min="9" max="9" width="13.453125" style="17" customWidth="1"/>
    <col min="10" max="10" width="10.54296875" style="17" customWidth="1"/>
    <col min="11" max="11" width="20.81640625" style="17" customWidth="1"/>
    <col min="12" max="12" width="12.1796875" style="18" customWidth="1"/>
    <col min="13" max="13" width="11.1796875" style="18" customWidth="1"/>
    <col min="14" max="14" width="9.81640625" style="18" customWidth="1"/>
    <col min="15" max="15" width="13.81640625" style="18" customWidth="1"/>
    <col min="16" max="19" width="9.81640625" style="18" customWidth="1"/>
    <col min="20" max="20" width="15.1796875" style="17" customWidth="1"/>
    <col min="21" max="21" width="3.1796875" style="17" customWidth="1"/>
    <col min="22" max="16384" width="9.1796875" style="17"/>
  </cols>
  <sheetData>
    <row r="1" spans="1:20" s="16" customFormat="1" ht="21" customHeight="1" x14ac:dyDescent="0.55000000000000004">
      <c r="A1" s="224" t="s">
        <v>19</v>
      </c>
      <c r="B1" s="224"/>
      <c r="C1" s="224"/>
      <c r="D1" s="224"/>
      <c r="E1" s="224"/>
      <c r="F1" s="224"/>
      <c r="G1" s="224"/>
      <c r="H1" s="224"/>
      <c r="I1" s="224"/>
      <c r="J1" s="224"/>
      <c r="K1" s="224"/>
      <c r="L1" s="224"/>
      <c r="M1" s="224"/>
      <c r="N1" s="224"/>
      <c r="O1" s="224"/>
      <c r="P1" s="224"/>
      <c r="Q1" s="224"/>
      <c r="R1" s="224"/>
      <c r="S1" s="224"/>
      <c r="T1" s="224"/>
    </row>
    <row r="2" spans="1:20" ht="21" customHeight="1" x14ac:dyDescent="0.55000000000000004">
      <c r="A2" s="224" t="s">
        <v>1</v>
      </c>
      <c r="B2" s="224"/>
      <c r="C2" s="224"/>
      <c r="D2" s="224"/>
      <c r="E2" s="224"/>
      <c r="F2" s="224"/>
      <c r="G2" s="224"/>
      <c r="H2" s="224"/>
      <c r="I2" s="224"/>
      <c r="J2" s="224"/>
      <c r="K2" s="224"/>
      <c r="L2" s="224"/>
      <c r="M2" s="224"/>
      <c r="N2" s="224"/>
      <c r="O2" s="224"/>
      <c r="P2" s="224"/>
      <c r="Q2" s="224"/>
      <c r="R2" s="224"/>
      <c r="S2" s="224"/>
      <c r="T2" s="224"/>
    </row>
    <row r="3" spans="1:20" ht="27" customHeight="1" x14ac:dyDescent="0.55000000000000004">
      <c r="A3" s="225" t="s">
        <v>20</v>
      </c>
      <c r="B3" s="225"/>
      <c r="C3" s="225"/>
      <c r="D3" s="225"/>
      <c r="E3" s="225"/>
      <c r="F3" s="225"/>
      <c r="G3" s="225"/>
      <c r="H3" s="225"/>
      <c r="I3" s="225"/>
      <c r="J3" s="225"/>
      <c r="K3" s="225"/>
      <c r="L3" s="225"/>
      <c r="M3" s="225"/>
      <c r="N3" s="225"/>
      <c r="O3" s="225"/>
      <c r="P3" s="225"/>
      <c r="Q3" s="225"/>
      <c r="R3" s="225"/>
      <c r="S3" s="225"/>
      <c r="T3" s="225"/>
    </row>
    <row r="4" spans="1:20" ht="15.75" customHeight="1" x14ac:dyDescent="0.45">
      <c r="T4" s="19"/>
    </row>
    <row r="5" spans="1:20" s="20" customFormat="1" ht="33" customHeight="1" x14ac:dyDescent="0.35">
      <c r="A5" s="226" t="s">
        <v>21</v>
      </c>
      <c r="B5" s="226"/>
      <c r="C5" s="226"/>
      <c r="D5" s="226"/>
      <c r="E5" s="226"/>
      <c r="F5" s="226"/>
      <c r="I5" s="226" t="s">
        <v>22</v>
      </c>
      <c r="J5" s="226"/>
      <c r="K5" s="226"/>
      <c r="L5" s="226"/>
      <c r="M5" s="226"/>
      <c r="N5" s="226"/>
      <c r="O5" s="226"/>
      <c r="P5" s="226"/>
      <c r="Q5" s="226"/>
      <c r="R5" s="226"/>
      <c r="S5" s="226"/>
      <c r="T5" s="226"/>
    </row>
    <row r="6" spans="1:20" s="21" customFormat="1" ht="24" customHeight="1" x14ac:dyDescent="0.35">
      <c r="A6" s="228" t="s">
        <v>23</v>
      </c>
      <c r="B6" s="228"/>
      <c r="C6" s="182"/>
      <c r="D6" s="182"/>
      <c r="E6" s="182"/>
      <c r="F6" s="182"/>
      <c r="J6" s="74" t="s">
        <v>264</v>
      </c>
      <c r="K6" s="171"/>
      <c r="L6" s="171"/>
      <c r="M6" s="171"/>
      <c r="N6" s="171"/>
      <c r="O6" s="171"/>
      <c r="P6" s="171"/>
      <c r="Q6" s="171"/>
      <c r="R6" s="171"/>
      <c r="S6" s="171"/>
      <c r="T6" s="171"/>
    </row>
    <row r="7" spans="1:20" s="25" customFormat="1" ht="24" customHeight="1" x14ac:dyDescent="0.35">
      <c r="A7" s="208" t="s">
        <v>24</v>
      </c>
      <c r="B7" s="208"/>
      <c r="C7" s="209"/>
      <c r="D7" s="209"/>
      <c r="E7" s="209"/>
      <c r="F7" s="209"/>
      <c r="I7" s="22"/>
      <c r="J7" s="73" t="s">
        <v>25</v>
      </c>
      <c r="K7" s="23"/>
      <c r="L7" s="24"/>
      <c r="M7" s="24"/>
      <c r="N7" s="24"/>
      <c r="O7" s="24"/>
      <c r="P7" s="24"/>
      <c r="Q7" s="24"/>
      <c r="R7" s="24"/>
      <c r="S7" s="24"/>
      <c r="T7" s="24"/>
    </row>
    <row r="8" spans="1:20" s="25" customFormat="1" ht="24" customHeight="1" x14ac:dyDescent="0.35">
      <c r="A8" s="227" t="s">
        <v>26</v>
      </c>
      <c r="B8" s="227"/>
      <c r="C8" s="183"/>
      <c r="D8" s="182"/>
      <c r="E8" s="182"/>
      <c r="F8" s="182"/>
      <c r="I8" s="26"/>
      <c r="J8" s="74" t="s">
        <v>27</v>
      </c>
      <c r="K8" s="75"/>
      <c r="L8" s="75"/>
      <c r="M8" s="27"/>
      <c r="N8" s="27"/>
      <c r="O8" s="27"/>
      <c r="P8" s="27"/>
      <c r="Q8" s="27"/>
      <c r="R8" s="27"/>
      <c r="S8" s="27"/>
      <c r="T8" s="24"/>
    </row>
    <row r="9" spans="1:20" s="25" customFormat="1" ht="24" customHeight="1" x14ac:dyDescent="0.35">
      <c r="A9" s="227" t="s">
        <v>263</v>
      </c>
      <c r="B9" s="227"/>
      <c r="C9" s="209"/>
      <c r="D9" s="209"/>
      <c r="E9" s="209"/>
      <c r="F9" s="209"/>
      <c r="I9" s="26"/>
      <c r="J9" s="73" t="s">
        <v>28</v>
      </c>
      <c r="K9" s="24" t="s">
        <v>419</v>
      </c>
      <c r="L9" s="24"/>
      <c r="M9" s="24"/>
      <c r="N9" s="24"/>
      <c r="O9" s="24"/>
      <c r="P9" s="24"/>
      <c r="Q9" s="24"/>
      <c r="R9" s="24"/>
      <c r="S9" s="24"/>
      <c r="T9" s="24"/>
    </row>
    <row r="10" spans="1:20" s="25" customFormat="1" ht="24" customHeight="1" x14ac:dyDescent="0.35">
      <c r="A10" s="227" t="s">
        <v>29</v>
      </c>
      <c r="B10" s="227"/>
      <c r="C10" s="182"/>
      <c r="D10" s="182"/>
      <c r="E10" s="182"/>
      <c r="F10" s="182"/>
      <c r="I10" s="26"/>
      <c r="J10" s="73" t="s">
        <v>30</v>
      </c>
      <c r="K10" s="23"/>
      <c r="L10" s="24"/>
      <c r="M10" s="24"/>
      <c r="N10" s="24"/>
      <c r="O10" s="24"/>
      <c r="P10" s="24"/>
      <c r="Q10" s="24"/>
      <c r="R10" s="24"/>
      <c r="S10" s="24"/>
      <c r="T10" s="24"/>
    </row>
    <row r="11" spans="1:20" s="25" customFormat="1" ht="24" customHeight="1" x14ac:dyDescent="0.35">
      <c r="A11" s="208"/>
      <c r="B11" s="208"/>
      <c r="C11" s="182"/>
      <c r="D11" s="182"/>
      <c r="E11" s="182"/>
      <c r="F11" s="182"/>
      <c r="I11" s="26"/>
      <c r="J11" s="73" t="s">
        <v>31</v>
      </c>
      <c r="K11" s="23"/>
      <c r="L11" s="23"/>
      <c r="M11" s="24"/>
      <c r="N11" s="28"/>
      <c r="O11" s="28"/>
      <c r="P11" s="28"/>
      <c r="Q11" s="28"/>
      <c r="R11" s="28"/>
      <c r="S11" s="28"/>
      <c r="T11" s="24"/>
    </row>
    <row r="12" spans="1:20" s="25" customFormat="1" ht="24" customHeight="1" x14ac:dyDescent="0.35">
      <c r="A12" s="208" t="s">
        <v>32</v>
      </c>
      <c r="B12" s="208"/>
      <c r="C12" s="182"/>
      <c r="D12" s="182"/>
      <c r="E12" s="182"/>
      <c r="F12" s="182"/>
      <c r="I12" s="26"/>
      <c r="J12" s="73" t="s">
        <v>33</v>
      </c>
      <c r="K12" s="23"/>
      <c r="L12" s="23"/>
      <c r="M12" s="23"/>
      <c r="N12" s="23"/>
      <c r="O12" s="23"/>
      <c r="P12" s="23"/>
      <c r="Q12" s="23"/>
      <c r="R12" s="23"/>
      <c r="S12" s="23"/>
      <c r="T12" s="23"/>
    </row>
    <row r="13" spans="1:20" s="25" customFormat="1" ht="24" customHeight="1" x14ac:dyDescent="0.35">
      <c r="A13" s="208" t="s">
        <v>34</v>
      </c>
      <c r="B13" s="208"/>
      <c r="C13" s="184"/>
      <c r="D13" s="182"/>
      <c r="E13" s="182"/>
      <c r="F13" s="182"/>
      <c r="J13" s="74" t="s">
        <v>261</v>
      </c>
      <c r="K13" s="209"/>
      <c r="L13" s="209"/>
      <c r="M13" s="209"/>
      <c r="N13" s="209"/>
      <c r="O13" s="209"/>
      <c r="P13" s="209"/>
      <c r="Q13" s="209"/>
      <c r="R13" s="209"/>
      <c r="S13" s="209"/>
      <c r="T13" s="209"/>
    </row>
    <row r="14" spans="1:20" s="25" customFormat="1" ht="8.25" customHeight="1" thickBot="1" x14ac:dyDescent="0.4">
      <c r="J14" s="29"/>
      <c r="L14" s="30"/>
      <c r="M14" s="30"/>
      <c r="N14" s="30"/>
      <c r="O14" s="30"/>
      <c r="P14" s="30"/>
      <c r="Q14" s="30"/>
      <c r="R14" s="30"/>
      <c r="S14" s="30"/>
      <c r="T14" s="31"/>
    </row>
    <row r="15" spans="1:20" s="32" customFormat="1" ht="8.25" customHeight="1" thickTop="1" thickBot="1" x14ac:dyDescent="0.35">
      <c r="A15" s="210" t="s">
        <v>35</v>
      </c>
      <c r="B15" s="212" t="s">
        <v>36</v>
      </c>
      <c r="C15" s="212" t="s">
        <v>37</v>
      </c>
      <c r="D15" s="212" t="s">
        <v>38</v>
      </c>
      <c r="E15" s="212" t="s">
        <v>39</v>
      </c>
      <c r="F15" s="214" t="s">
        <v>210</v>
      </c>
      <c r="G15" s="210" t="s">
        <v>40</v>
      </c>
      <c r="H15" s="214" t="s">
        <v>41</v>
      </c>
      <c r="I15" s="216" t="s">
        <v>42</v>
      </c>
      <c r="J15" s="210" t="s">
        <v>341</v>
      </c>
      <c r="K15" s="214" t="s">
        <v>43</v>
      </c>
      <c r="L15" s="216" t="s">
        <v>44</v>
      </c>
      <c r="M15" s="216" t="s">
        <v>45</v>
      </c>
      <c r="N15" s="218" t="s">
        <v>46</v>
      </c>
      <c r="O15" s="125"/>
      <c r="P15" s="125"/>
      <c r="Q15" s="125"/>
      <c r="R15" s="125"/>
      <c r="S15" s="125"/>
      <c r="T15" s="127"/>
    </row>
    <row r="16" spans="1:20" s="33" customFormat="1" ht="41.25" customHeight="1" thickTop="1" thickBot="1" x14ac:dyDescent="0.4">
      <c r="A16" s="211"/>
      <c r="B16" s="213"/>
      <c r="C16" s="213"/>
      <c r="D16" s="213"/>
      <c r="E16" s="213"/>
      <c r="F16" s="215"/>
      <c r="G16" s="211"/>
      <c r="H16" s="215"/>
      <c r="I16" s="217"/>
      <c r="J16" s="211"/>
      <c r="K16" s="215"/>
      <c r="L16" s="217"/>
      <c r="M16" s="217"/>
      <c r="N16" s="219"/>
      <c r="O16" s="126" t="s">
        <v>47</v>
      </c>
      <c r="P16" s="126" t="s">
        <v>344</v>
      </c>
      <c r="Q16" s="126" t="s">
        <v>343</v>
      </c>
      <c r="R16" s="126" t="s">
        <v>345</v>
      </c>
      <c r="S16" s="126" t="s">
        <v>342</v>
      </c>
      <c r="T16" s="127" t="s">
        <v>48</v>
      </c>
    </row>
    <row r="17" spans="1:20" s="34" customFormat="1" ht="28.75" customHeight="1" thickTop="1" x14ac:dyDescent="0.35">
      <c r="A17" s="101"/>
      <c r="B17" s="102"/>
      <c r="C17" s="103"/>
      <c r="D17" s="103"/>
      <c r="E17" s="104"/>
      <c r="F17" s="105"/>
      <c r="G17" s="192" t="str">
        <f>IF(C17="","",((D17-C17)*24)-E17)</f>
        <v/>
      </c>
      <c r="H17" s="191"/>
      <c r="I17" s="108" t="str">
        <f>IF(H17="","$",IF(G17="","$",(H17*G17)))</f>
        <v>$</v>
      </c>
      <c r="J17" s="197"/>
      <c r="K17" s="195" t="str">
        <f>IF(J17&gt;0,(H17/2),"")</f>
        <v/>
      </c>
      <c r="L17" s="108" t="str">
        <f>IF(J17="","$",ROUNDUP(K17*J17,2))</f>
        <v>$</v>
      </c>
      <c r="M17" s="110"/>
      <c r="N17" s="111">
        <v>0.63</v>
      </c>
      <c r="O17" s="112" t="str">
        <f>IF(H17="","$",ROUNDUP(N17*M17,2))</f>
        <v>$</v>
      </c>
      <c r="P17" s="131"/>
      <c r="Q17" s="131"/>
      <c r="R17" s="131"/>
      <c r="S17" s="187">
        <f>SUM(P17:R17)</f>
        <v>0</v>
      </c>
      <c r="T17" s="113" t="str">
        <f>IF(SUM(I17,L17,O17,S17)=0,"$",SUM(I17,L17,O17,S17))</f>
        <v>$</v>
      </c>
    </row>
    <row r="18" spans="1:20" s="34" customFormat="1" ht="28.5" customHeight="1" x14ac:dyDescent="0.35">
      <c r="A18" s="101"/>
      <c r="B18" s="102"/>
      <c r="C18" s="103"/>
      <c r="D18" s="103"/>
      <c r="E18" s="104"/>
      <c r="F18" s="105"/>
      <c r="G18" s="193" t="str">
        <f t="shared" ref="G18:G19" si="0">IF(C18="","",((D18-C18)*24)-E18)</f>
        <v/>
      </c>
      <c r="H18" s="191"/>
      <c r="I18" s="108" t="str">
        <f>IF(H18="","$",IF(G18="","$",(H18*G18)))</f>
        <v>$</v>
      </c>
      <c r="J18" s="198"/>
      <c r="K18" s="196" t="str">
        <f>IF(J18&gt;0,(H18/2),"")</f>
        <v/>
      </c>
      <c r="L18" s="108" t="str">
        <f>IF(J18="","$",ROUNDUP(K18*J18,2))</f>
        <v>$</v>
      </c>
      <c r="M18" s="110"/>
      <c r="N18" s="111">
        <v>0.63</v>
      </c>
      <c r="O18" s="112" t="str">
        <f t="shared" ref="O18:O21" si="1">IF(H18="","$",ROUNDUP(N18*M18,2))</f>
        <v>$</v>
      </c>
      <c r="P18" s="131"/>
      <c r="Q18" s="131"/>
      <c r="R18" s="131"/>
      <c r="S18" s="187">
        <f>SUM(P18:R18)</f>
        <v>0</v>
      </c>
      <c r="T18" s="113" t="str">
        <f t="shared" ref="T18:T28" si="2">IF(SUM(I18,L18,O18,S18)=0,"$",SUM(I18,L18,O18,S18))</f>
        <v>$</v>
      </c>
    </row>
    <row r="19" spans="1:20" s="34" customFormat="1" ht="28.75" customHeight="1" x14ac:dyDescent="0.35">
      <c r="A19" s="101"/>
      <c r="B19" s="102"/>
      <c r="C19" s="103"/>
      <c r="D19" s="103"/>
      <c r="E19" s="104"/>
      <c r="F19" s="105"/>
      <c r="G19" s="193" t="str">
        <f t="shared" si="0"/>
        <v/>
      </c>
      <c r="H19" s="191"/>
      <c r="I19" s="108" t="str">
        <f t="shared" ref="I19" si="3">IF(H19="","$",IF(G19="","$",(H19*G19)))</f>
        <v>$</v>
      </c>
      <c r="J19" s="198"/>
      <c r="K19" s="196" t="str">
        <f t="shared" ref="K19" si="4">IF(J19&gt;0,(H19/2),"")</f>
        <v/>
      </c>
      <c r="L19" s="108" t="str">
        <f t="shared" ref="L19" si="5">IF(J19="","$",ROUNDUP(K19*J19,2))</f>
        <v>$</v>
      </c>
      <c r="M19" s="110"/>
      <c r="N19" s="111">
        <v>0.63</v>
      </c>
      <c r="O19" s="112" t="str">
        <f t="shared" si="1"/>
        <v>$</v>
      </c>
      <c r="P19" s="131"/>
      <c r="Q19" s="131"/>
      <c r="R19" s="131"/>
      <c r="S19" s="187">
        <f>SUM(P19:R19)</f>
        <v>0</v>
      </c>
      <c r="T19" s="113" t="str">
        <f t="shared" si="2"/>
        <v>$</v>
      </c>
    </row>
    <row r="20" spans="1:20" s="34" customFormat="1" ht="28.75" customHeight="1" x14ac:dyDescent="0.35">
      <c r="A20" s="101"/>
      <c r="B20" s="102"/>
      <c r="C20" s="103"/>
      <c r="D20" s="103"/>
      <c r="E20" s="104"/>
      <c r="F20" s="105"/>
      <c r="G20" s="193" t="str">
        <f t="shared" ref="G20" si="6">IF(C20="","",((D20-C20)*24)-E20)</f>
        <v/>
      </c>
      <c r="H20" s="191"/>
      <c r="I20" s="108" t="str">
        <f t="shared" ref="I20:I21" si="7">IF(H20="","$",IF(G20="","$",(H20*G20)))</f>
        <v>$</v>
      </c>
      <c r="J20" s="198"/>
      <c r="K20" s="196" t="str">
        <f t="shared" ref="K20" si="8">IF(J20&gt;0,(H20/2),"")</f>
        <v/>
      </c>
      <c r="L20" s="108" t="str">
        <f t="shared" ref="L20:L21" si="9">IF(J20="","$",ROUNDUP(K20*J20,2))</f>
        <v>$</v>
      </c>
      <c r="M20" s="110"/>
      <c r="N20" s="111">
        <v>0.63</v>
      </c>
      <c r="O20" s="112" t="str">
        <f t="shared" si="1"/>
        <v>$</v>
      </c>
      <c r="P20" s="131"/>
      <c r="Q20" s="131"/>
      <c r="R20" s="131"/>
      <c r="S20" s="187">
        <f>SUM(P20:R20)</f>
        <v>0</v>
      </c>
      <c r="T20" s="113" t="str">
        <f t="shared" si="2"/>
        <v>$</v>
      </c>
    </row>
    <row r="21" spans="1:20" s="34" customFormat="1" ht="28.75" customHeight="1" x14ac:dyDescent="0.35">
      <c r="A21" s="101"/>
      <c r="B21" s="102"/>
      <c r="C21" s="103"/>
      <c r="D21" s="103"/>
      <c r="E21" s="104"/>
      <c r="F21" s="105"/>
      <c r="G21" s="193"/>
      <c r="H21" s="191"/>
      <c r="I21" s="108" t="str">
        <f t="shared" si="7"/>
        <v>$</v>
      </c>
      <c r="J21" s="198"/>
      <c r="K21" s="196"/>
      <c r="L21" s="108" t="str">
        <f t="shared" si="9"/>
        <v>$</v>
      </c>
      <c r="M21" s="110"/>
      <c r="N21" s="111">
        <v>0.63</v>
      </c>
      <c r="O21" s="112" t="str">
        <f t="shared" si="1"/>
        <v>$</v>
      </c>
      <c r="P21" s="131"/>
      <c r="Q21" s="131"/>
      <c r="R21" s="131"/>
      <c r="S21" s="187">
        <f>SUM(P21:R21)</f>
        <v>0</v>
      </c>
      <c r="T21" s="113" t="str">
        <f t="shared" si="2"/>
        <v>$</v>
      </c>
    </row>
    <row r="22" spans="1:20" s="34" customFormat="1" ht="28.75" customHeight="1" x14ac:dyDescent="0.55000000000000004">
      <c r="A22" s="124"/>
      <c r="B22" s="124"/>
      <c r="C22" s="124"/>
      <c r="D22" s="124"/>
      <c r="E22" s="124"/>
      <c r="F22" s="201" t="s">
        <v>260</v>
      </c>
      <c r="G22" s="124"/>
      <c r="H22" s="124"/>
      <c r="I22" s="124"/>
      <c r="J22" s="124"/>
      <c r="K22" s="124"/>
      <c r="L22" s="124"/>
      <c r="M22" s="124"/>
      <c r="N22" s="124"/>
      <c r="O22" s="124"/>
      <c r="P22" s="124"/>
      <c r="Q22" s="124"/>
      <c r="R22" s="124"/>
      <c r="S22" s="124"/>
      <c r="T22" s="202"/>
    </row>
    <row r="23" spans="1:20" s="34" customFormat="1" ht="28.75" customHeight="1" x14ac:dyDescent="0.35">
      <c r="A23" s="101"/>
      <c r="B23" s="102"/>
      <c r="C23" s="103"/>
      <c r="D23" s="103"/>
      <c r="E23" s="104"/>
      <c r="F23" s="105"/>
      <c r="G23" s="193" t="str">
        <f t="shared" ref="G23:G28" si="10">IF(C23="","",((D23-C23)*24)-E23)</f>
        <v/>
      </c>
      <c r="H23" s="191"/>
      <c r="I23" s="108" t="str">
        <f>IF(H23="","$",IF(G23="","$",(H23*G23)))</f>
        <v>$</v>
      </c>
      <c r="J23" s="198"/>
      <c r="K23" s="196" t="str">
        <f>IF(J23&gt;0,(H23-7)/2,"")</f>
        <v/>
      </c>
      <c r="L23" s="118" t="str">
        <f>IF(J23="","$",ROUNDUP(K23*J23,2))</f>
        <v>$</v>
      </c>
      <c r="M23" s="119"/>
      <c r="N23" s="111">
        <f>$N$17</f>
        <v>0.63</v>
      </c>
      <c r="O23" s="112" t="str">
        <f>IF(H23="","$",ROUNDUP(N23*M23,2))</f>
        <v>$</v>
      </c>
      <c r="P23" s="131"/>
      <c r="Q23" s="131"/>
      <c r="R23" s="131"/>
      <c r="S23" s="187">
        <f t="shared" ref="S23:S28" si="11">SUM(P23:R23)</f>
        <v>0</v>
      </c>
      <c r="T23" s="113" t="str">
        <f t="shared" si="2"/>
        <v>$</v>
      </c>
    </row>
    <row r="24" spans="1:20" s="34" customFormat="1" ht="28.75" customHeight="1" x14ac:dyDescent="0.35">
      <c r="A24" s="101"/>
      <c r="B24" s="102"/>
      <c r="C24" s="103"/>
      <c r="D24" s="103"/>
      <c r="E24" s="104"/>
      <c r="F24" s="105"/>
      <c r="G24" s="193" t="str">
        <f t="shared" si="10"/>
        <v/>
      </c>
      <c r="H24" s="191"/>
      <c r="I24" s="108" t="str">
        <f t="shared" ref="I24:I28" si="12">IF(H24="","$",IF(G24="","$",(H24*G24)))</f>
        <v>$</v>
      </c>
      <c r="J24" s="198"/>
      <c r="K24" s="196" t="str">
        <f t="shared" ref="K24:K28" si="13">IF(J24&gt;0,(H24-7)/2,"")</f>
        <v/>
      </c>
      <c r="L24" s="118" t="str">
        <f t="shared" ref="L24:L28" si="14">IF(J24="","$",ROUNDUP(K24*J24,2))</f>
        <v>$</v>
      </c>
      <c r="M24" s="119"/>
      <c r="N24" s="111">
        <f t="shared" ref="N24:N28" si="15">$N$17</f>
        <v>0.63</v>
      </c>
      <c r="O24" s="112" t="str">
        <f t="shared" ref="O24:O28" si="16">IF(H24="","$",ROUNDUP(N24*M24,2))</f>
        <v>$</v>
      </c>
      <c r="P24" s="131"/>
      <c r="Q24" s="131"/>
      <c r="R24" s="131"/>
      <c r="S24" s="187">
        <f t="shared" si="11"/>
        <v>0</v>
      </c>
      <c r="T24" s="113" t="str">
        <f t="shared" si="2"/>
        <v>$</v>
      </c>
    </row>
    <row r="25" spans="1:20" s="34" customFormat="1" ht="28.75" customHeight="1" x14ac:dyDescent="0.35">
      <c r="A25" s="101"/>
      <c r="B25" s="102"/>
      <c r="C25" s="103"/>
      <c r="D25" s="103"/>
      <c r="E25" s="104"/>
      <c r="F25" s="105"/>
      <c r="G25" s="193" t="str">
        <f t="shared" si="10"/>
        <v/>
      </c>
      <c r="H25" s="191"/>
      <c r="I25" s="108" t="str">
        <f t="shared" si="12"/>
        <v>$</v>
      </c>
      <c r="J25" s="198"/>
      <c r="K25" s="196" t="str">
        <f t="shared" si="13"/>
        <v/>
      </c>
      <c r="L25" s="118" t="str">
        <f t="shared" si="14"/>
        <v>$</v>
      </c>
      <c r="M25" s="119"/>
      <c r="N25" s="111">
        <f t="shared" si="15"/>
        <v>0.63</v>
      </c>
      <c r="O25" s="112" t="str">
        <f t="shared" si="16"/>
        <v>$</v>
      </c>
      <c r="P25" s="131"/>
      <c r="Q25" s="131"/>
      <c r="R25" s="131"/>
      <c r="S25" s="187">
        <f t="shared" si="11"/>
        <v>0</v>
      </c>
      <c r="T25" s="113" t="str">
        <f t="shared" si="2"/>
        <v>$</v>
      </c>
    </row>
    <row r="26" spans="1:20" s="34" customFormat="1" ht="28.75" customHeight="1" x14ac:dyDescent="0.35">
      <c r="A26" s="101"/>
      <c r="B26" s="102"/>
      <c r="C26" s="103"/>
      <c r="D26" s="103"/>
      <c r="E26" s="104"/>
      <c r="F26" s="105"/>
      <c r="G26" s="193" t="str">
        <f t="shared" si="10"/>
        <v/>
      </c>
      <c r="H26" s="191"/>
      <c r="I26" s="108" t="str">
        <f t="shared" si="12"/>
        <v>$</v>
      </c>
      <c r="J26" s="198"/>
      <c r="K26" s="196" t="str">
        <f t="shared" si="13"/>
        <v/>
      </c>
      <c r="L26" s="118" t="str">
        <f t="shared" si="14"/>
        <v>$</v>
      </c>
      <c r="M26" s="119"/>
      <c r="N26" s="111">
        <f t="shared" si="15"/>
        <v>0.63</v>
      </c>
      <c r="O26" s="112" t="str">
        <f t="shared" si="16"/>
        <v>$</v>
      </c>
      <c r="P26" s="131"/>
      <c r="Q26" s="131"/>
      <c r="R26" s="131"/>
      <c r="S26" s="187">
        <f t="shared" si="11"/>
        <v>0</v>
      </c>
      <c r="T26" s="113" t="str">
        <f t="shared" si="2"/>
        <v>$</v>
      </c>
    </row>
    <row r="27" spans="1:20" s="34" customFormat="1" ht="28.75" customHeight="1" x14ac:dyDescent="0.35">
      <c r="A27" s="101"/>
      <c r="B27" s="102"/>
      <c r="C27" s="103"/>
      <c r="D27" s="103"/>
      <c r="E27" s="104"/>
      <c r="F27" s="105"/>
      <c r="G27" s="193" t="str">
        <f t="shared" si="10"/>
        <v/>
      </c>
      <c r="H27" s="191"/>
      <c r="I27" s="108" t="str">
        <f t="shared" si="12"/>
        <v>$</v>
      </c>
      <c r="J27" s="198"/>
      <c r="K27" s="196" t="str">
        <f t="shared" si="13"/>
        <v/>
      </c>
      <c r="L27" s="118" t="str">
        <f t="shared" si="14"/>
        <v>$</v>
      </c>
      <c r="M27" s="119"/>
      <c r="N27" s="111">
        <f t="shared" si="15"/>
        <v>0.63</v>
      </c>
      <c r="O27" s="112" t="str">
        <f t="shared" si="16"/>
        <v>$</v>
      </c>
      <c r="P27" s="131"/>
      <c r="Q27" s="131"/>
      <c r="R27" s="131"/>
      <c r="S27" s="187">
        <f t="shared" si="11"/>
        <v>0</v>
      </c>
      <c r="T27" s="113" t="str">
        <f t="shared" si="2"/>
        <v>$</v>
      </c>
    </row>
    <row r="28" spans="1:20" s="34" customFormat="1" ht="28.75" customHeight="1" thickBot="1" x14ac:dyDescent="0.4">
      <c r="A28" s="120"/>
      <c r="B28" s="102"/>
      <c r="C28" s="122"/>
      <c r="D28" s="122"/>
      <c r="E28" s="121"/>
      <c r="F28" s="123"/>
      <c r="G28" s="194" t="str">
        <f t="shared" si="10"/>
        <v/>
      </c>
      <c r="H28" s="191"/>
      <c r="I28" s="108" t="str">
        <f t="shared" si="12"/>
        <v>$</v>
      </c>
      <c r="J28" s="199"/>
      <c r="K28" s="196" t="str">
        <f t="shared" si="13"/>
        <v/>
      </c>
      <c r="L28" s="118" t="str">
        <f t="shared" si="14"/>
        <v>$</v>
      </c>
      <c r="M28" s="119"/>
      <c r="N28" s="111">
        <f t="shared" si="15"/>
        <v>0.63</v>
      </c>
      <c r="O28" s="112" t="str">
        <f t="shared" si="16"/>
        <v>$</v>
      </c>
      <c r="P28" s="131"/>
      <c r="Q28" s="131"/>
      <c r="R28" s="131"/>
      <c r="S28" s="187">
        <f t="shared" si="11"/>
        <v>0</v>
      </c>
      <c r="T28" s="113" t="str">
        <f t="shared" si="2"/>
        <v>$</v>
      </c>
    </row>
    <row r="29" spans="1:20" s="34" customFormat="1" ht="29" customHeight="1" thickTop="1" thickBot="1" x14ac:dyDescent="0.4">
      <c r="A29" s="145"/>
      <c r="B29" s="146"/>
      <c r="C29" s="146"/>
      <c r="D29" s="146"/>
      <c r="E29" s="146"/>
      <c r="F29" s="146"/>
      <c r="G29" s="148"/>
      <c r="H29" s="146" t="s">
        <v>400</v>
      </c>
      <c r="I29" s="146"/>
      <c r="J29" s="146"/>
      <c r="K29" s="146"/>
      <c r="L29" s="146"/>
      <c r="M29" s="146"/>
      <c r="N29" s="146"/>
      <c r="O29" s="146"/>
      <c r="P29" s="146"/>
      <c r="Q29" s="146"/>
      <c r="R29" s="146"/>
      <c r="S29" s="146"/>
      <c r="T29" s="147"/>
    </row>
    <row r="30" spans="1:20" s="34" customFormat="1" ht="27" customHeight="1" thickTop="1" thickBot="1" x14ac:dyDescent="0.4">
      <c r="A30" s="165" t="s">
        <v>351</v>
      </c>
      <c r="B30" s="146"/>
      <c r="C30" s="146"/>
      <c r="D30" s="146"/>
      <c r="E30" s="146"/>
      <c r="F30" s="146"/>
      <c r="G30" s="146"/>
      <c r="H30" s="146"/>
      <c r="I30" s="135" t="s">
        <v>352</v>
      </c>
      <c r="J30" s="136"/>
      <c r="K30" s="136"/>
      <c r="L30" s="136"/>
      <c r="M30" s="136"/>
      <c r="N30" s="136"/>
      <c r="O30" s="136"/>
      <c r="P30" s="136"/>
      <c r="Q30" s="136"/>
      <c r="R30" s="136"/>
      <c r="S30" s="204"/>
      <c r="T30" s="203" t="s">
        <v>353</v>
      </c>
    </row>
    <row r="31" spans="1:20" s="34" customFormat="1" ht="27" customHeight="1" thickTop="1" x14ac:dyDescent="0.35">
      <c r="A31" s="188"/>
      <c r="B31" s="189"/>
      <c r="C31" s="189"/>
      <c r="D31" s="189"/>
      <c r="E31" s="189"/>
      <c r="F31" s="189"/>
      <c r="G31" s="189"/>
      <c r="H31" s="189"/>
      <c r="I31" s="190"/>
      <c r="J31" s="138"/>
      <c r="K31" s="138"/>
      <c r="L31" s="138"/>
      <c r="M31" s="138"/>
      <c r="N31" s="138"/>
      <c r="O31" s="138"/>
      <c r="P31" s="138"/>
      <c r="Q31" s="138"/>
      <c r="R31" s="138"/>
      <c r="S31" s="205"/>
      <c r="T31" s="139">
        <f t="shared" ref="T31:T34" si="17">I31</f>
        <v>0</v>
      </c>
    </row>
    <row r="32" spans="1:20" s="34" customFormat="1" ht="27" customHeight="1" x14ac:dyDescent="0.35">
      <c r="A32" s="188"/>
      <c r="B32" s="189"/>
      <c r="C32" s="189"/>
      <c r="D32" s="189"/>
      <c r="E32" s="189"/>
      <c r="F32" s="189"/>
      <c r="G32" s="189"/>
      <c r="H32" s="189"/>
      <c r="I32" s="190"/>
      <c r="J32" s="138"/>
      <c r="K32" s="138"/>
      <c r="L32" s="138"/>
      <c r="M32" s="138"/>
      <c r="N32" s="138"/>
      <c r="O32" s="138"/>
      <c r="P32" s="138"/>
      <c r="Q32" s="138"/>
      <c r="R32" s="138"/>
      <c r="S32" s="205"/>
      <c r="T32" s="139">
        <f t="shared" si="17"/>
        <v>0</v>
      </c>
    </row>
    <row r="33" spans="1:20" s="34" customFormat="1" ht="27" customHeight="1" x14ac:dyDescent="0.35">
      <c r="A33" s="188"/>
      <c r="B33" s="189"/>
      <c r="C33" s="189"/>
      <c r="D33" s="189"/>
      <c r="E33" s="189"/>
      <c r="F33" s="189"/>
      <c r="G33" s="189"/>
      <c r="H33" s="189"/>
      <c r="I33" s="190"/>
      <c r="J33" s="138"/>
      <c r="K33" s="138"/>
      <c r="L33" s="138"/>
      <c r="M33" s="138"/>
      <c r="N33" s="138"/>
      <c r="O33" s="138"/>
      <c r="P33" s="138"/>
      <c r="Q33" s="138"/>
      <c r="R33" s="138"/>
      <c r="S33" s="205"/>
      <c r="T33" s="139">
        <f t="shared" si="17"/>
        <v>0</v>
      </c>
    </row>
    <row r="34" spans="1:20" s="34" customFormat="1" ht="27" customHeight="1" thickBot="1" x14ac:dyDescent="0.4">
      <c r="A34" s="188"/>
      <c r="B34" s="189"/>
      <c r="C34" s="189"/>
      <c r="D34" s="189"/>
      <c r="E34" s="189"/>
      <c r="F34" s="189"/>
      <c r="G34" s="189"/>
      <c r="H34" s="189"/>
      <c r="I34" s="190"/>
      <c r="J34" s="138"/>
      <c r="K34" s="138"/>
      <c r="L34" s="138"/>
      <c r="M34" s="138"/>
      <c r="N34" s="206"/>
      <c r="O34" s="206"/>
      <c r="P34" s="206"/>
      <c r="Q34" s="206"/>
      <c r="R34" s="206"/>
      <c r="S34" s="207"/>
      <c r="T34" s="139">
        <f t="shared" si="17"/>
        <v>0</v>
      </c>
    </row>
    <row r="35" spans="1:20" s="34" customFormat="1" ht="14.4" customHeight="1" thickTop="1" thickBot="1" x14ac:dyDescent="0.4">
      <c r="A35" s="85" t="s">
        <v>265</v>
      </c>
      <c r="B35" s="71"/>
      <c r="C35" s="71"/>
      <c r="D35" s="71"/>
      <c r="E35" s="71"/>
      <c r="F35" s="71"/>
      <c r="G35" s="71"/>
      <c r="H35" s="71"/>
      <c r="I35" s="71"/>
      <c r="J35" s="71"/>
      <c r="K35" s="71"/>
      <c r="L35" s="71"/>
      <c r="M35" s="71"/>
      <c r="N35" s="35"/>
      <c r="O35" s="35"/>
      <c r="P35" s="35"/>
      <c r="Q35" s="35"/>
      <c r="R35" s="35"/>
      <c r="S35" s="35"/>
      <c r="T35" s="36" t="str">
        <f>IF(H17="","$",SUM(T17:T34))</f>
        <v>$</v>
      </c>
    </row>
    <row r="36" spans="1:20" s="34" customFormat="1" ht="14.4" customHeight="1" thickTop="1" x14ac:dyDescent="0.35">
      <c r="A36" s="85" t="s">
        <v>266</v>
      </c>
      <c r="B36" s="87"/>
      <c r="C36" s="87"/>
      <c r="D36" s="87"/>
      <c r="E36" s="87"/>
      <c r="F36" s="87"/>
      <c r="G36" s="87"/>
      <c r="H36" s="87"/>
      <c r="I36" s="87"/>
      <c r="J36" s="87"/>
      <c r="K36" s="87"/>
      <c r="L36" s="87"/>
      <c r="M36" s="87"/>
      <c r="N36" s="35"/>
      <c r="O36" s="35"/>
      <c r="P36" s="35"/>
      <c r="Q36" s="35"/>
      <c r="R36" s="35"/>
      <c r="S36" s="35"/>
      <c r="T36" s="142"/>
    </row>
    <row r="37" spans="1:20" s="34" customFormat="1" ht="14.4" customHeight="1" x14ac:dyDescent="0.35">
      <c r="A37" s="86" t="s">
        <v>267</v>
      </c>
      <c r="B37" s="87"/>
      <c r="C37" s="87"/>
      <c r="D37" s="87"/>
      <c r="E37" s="87"/>
      <c r="F37" s="87"/>
      <c r="G37" s="87"/>
      <c r="H37" s="87"/>
      <c r="I37" s="87"/>
      <c r="J37" s="87"/>
      <c r="K37" s="87"/>
      <c r="L37" s="87"/>
      <c r="M37" s="87"/>
      <c r="N37" s="35"/>
      <c r="O37" s="35"/>
      <c r="P37" s="35"/>
      <c r="Q37" s="35"/>
      <c r="R37" s="35"/>
      <c r="S37" s="35"/>
    </row>
    <row r="38" spans="1:20" s="34" customFormat="1" ht="14" customHeight="1" thickBot="1" x14ac:dyDescent="0.4">
      <c r="A38" s="86" t="s">
        <v>216</v>
      </c>
      <c r="B38" s="72"/>
      <c r="C38" s="72"/>
      <c r="D38" s="72"/>
      <c r="E38" s="72"/>
      <c r="F38" s="72"/>
      <c r="G38" s="72"/>
      <c r="H38" s="72"/>
      <c r="I38" s="72"/>
      <c r="J38" s="72"/>
      <c r="K38" s="72"/>
      <c r="L38" s="72"/>
      <c r="M38" s="72"/>
    </row>
    <row r="39" spans="1:20" s="32" customFormat="1" ht="84" customHeight="1" thickBot="1" x14ac:dyDescent="0.35">
      <c r="A39" s="166"/>
      <c r="B39" s="69"/>
      <c r="C39" s="69"/>
      <c r="D39" s="69"/>
      <c r="E39" s="69"/>
      <c r="F39" s="170" t="s">
        <v>409</v>
      </c>
      <c r="G39" s="170" t="s">
        <v>269</v>
      </c>
      <c r="H39" s="69"/>
      <c r="I39" s="69"/>
      <c r="J39" s="69"/>
      <c r="K39" s="69"/>
      <c r="L39" s="69"/>
      <c r="M39" s="69"/>
      <c r="N39" s="69"/>
      <c r="O39" s="69"/>
      <c r="P39" s="69"/>
      <c r="Q39" s="69"/>
      <c r="R39" s="69"/>
      <c r="S39" s="69"/>
      <c r="T39" s="70"/>
    </row>
    <row r="40" spans="1:20" s="25" customFormat="1" ht="28.5" customHeight="1" thickBot="1" x14ac:dyDescent="0.4">
      <c r="B40" s="68" t="s">
        <v>49</v>
      </c>
      <c r="C40" s="235"/>
      <c r="D40" s="236"/>
      <c r="E40" s="149" t="s">
        <v>50</v>
      </c>
      <c r="F40" s="37">
        <f>C8</f>
        <v>0</v>
      </c>
      <c r="G40" s="149" t="s">
        <v>51</v>
      </c>
      <c r="H40" s="231">
        <f>K7</f>
        <v>0</v>
      </c>
      <c r="I40" s="232"/>
      <c r="J40" s="150"/>
      <c r="K40" s="151" t="s">
        <v>52</v>
      </c>
      <c r="L40" s="233" t="str">
        <f>IF(K6="","",K6)</f>
        <v/>
      </c>
      <c r="M40" s="234"/>
      <c r="N40" s="152" t="s">
        <v>402</v>
      </c>
      <c r="O40" s="178"/>
      <c r="P40" s="179"/>
      <c r="Q40" s="179"/>
      <c r="R40" s="179"/>
      <c r="S40" s="179"/>
      <c r="T40" s="180"/>
    </row>
    <row r="41" spans="1:20" s="25" customFormat="1" ht="42.5" customHeight="1" thickBot="1" x14ac:dyDescent="0.4">
      <c r="B41" s="185" t="s">
        <v>53</v>
      </c>
      <c r="C41" s="237"/>
      <c r="D41" s="238"/>
      <c r="E41" s="153"/>
      <c r="F41" s="38" t="s">
        <v>54</v>
      </c>
      <c r="G41" s="39" t="s">
        <v>55</v>
      </c>
      <c r="H41" s="39" t="s">
        <v>56</v>
      </c>
      <c r="I41" s="39" t="s">
        <v>403</v>
      </c>
      <c r="J41" s="40" t="s">
        <v>404</v>
      </c>
      <c r="K41" s="154" t="s">
        <v>57</v>
      </c>
      <c r="L41" s="229" t="str">
        <f>IF(K8="","",K8)</f>
        <v/>
      </c>
      <c r="M41" s="230"/>
      <c r="N41" s="155" t="s">
        <v>405</v>
      </c>
      <c r="O41" s="167" t="s">
        <v>406</v>
      </c>
      <c r="P41" s="168"/>
      <c r="Q41" s="168"/>
      <c r="R41" s="168"/>
      <c r="S41" s="168"/>
      <c r="T41" s="169"/>
    </row>
    <row r="42" spans="1:20" s="33" customFormat="1" ht="28.5" customHeight="1" x14ac:dyDescent="0.35">
      <c r="B42" s="185" t="s">
        <v>407</v>
      </c>
      <c r="C42" s="222"/>
      <c r="D42" s="223"/>
      <c r="E42" s="156" t="s">
        <v>58</v>
      </c>
      <c r="F42" s="41">
        <f>SUM(I17:I28)</f>
        <v>0</v>
      </c>
      <c r="G42" s="42">
        <f>SUM(L17:L28)</f>
        <v>0</v>
      </c>
      <c r="H42" s="42">
        <f>SUM(O17:O28)</f>
        <v>0</v>
      </c>
      <c r="I42" s="157">
        <f>SUM(S17:S28)</f>
        <v>0</v>
      </c>
      <c r="J42" s="157">
        <f>SUM(T31:T34)</f>
        <v>0</v>
      </c>
      <c r="K42" s="158" t="s">
        <v>59</v>
      </c>
      <c r="L42" s="134">
        <v>1000</v>
      </c>
      <c r="M42" s="128"/>
      <c r="N42" s="159" t="s">
        <v>60</v>
      </c>
      <c r="O42" s="172"/>
      <c r="P42" s="173"/>
      <c r="Q42" s="173"/>
      <c r="R42" s="173"/>
      <c r="S42" s="173"/>
      <c r="T42" s="174"/>
    </row>
    <row r="43" spans="1:20" s="33" customFormat="1" ht="28.5" customHeight="1" thickBot="1" x14ac:dyDescent="0.4">
      <c r="B43" s="186" t="s">
        <v>408</v>
      </c>
      <c r="C43" s="220"/>
      <c r="D43" s="221"/>
      <c r="E43" s="43" t="s">
        <v>61</v>
      </c>
      <c r="F43" s="65">
        <v>1935</v>
      </c>
      <c r="G43" s="44" t="s">
        <v>209</v>
      </c>
      <c r="H43" s="160">
        <v>2523</v>
      </c>
      <c r="I43" s="161">
        <v>2522</v>
      </c>
      <c r="J43" s="162">
        <v>2520</v>
      </c>
      <c r="K43" s="163" t="s">
        <v>62</v>
      </c>
      <c r="L43" s="132" t="s">
        <v>63</v>
      </c>
      <c r="M43" s="133"/>
      <c r="N43" s="164" t="s">
        <v>64</v>
      </c>
      <c r="O43" s="175"/>
      <c r="P43" s="176"/>
      <c r="Q43" s="176"/>
      <c r="R43" s="176"/>
      <c r="S43" s="176"/>
      <c r="T43" s="177"/>
    </row>
    <row r="45" spans="1:20" ht="6" customHeight="1" x14ac:dyDescent="0.3"/>
  </sheetData>
  <sheetProtection insertRows="0" deleteRows="0" sort="0"/>
  <mergeCells count="37">
    <mergeCell ref="A10:B10"/>
    <mergeCell ref="L41:M41"/>
    <mergeCell ref="H40:I40"/>
    <mergeCell ref="L40:M40"/>
    <mergeCell ref="C40:D40"/>
    <mergeCell ref="C41:D41"/>
    <mergeCell ref="K15:K16"/>
    <mergeCell ref="C43:D43"/>
    <mergeCell ref="C42:D42"/>
    <mergeCell ref="A1:T1"/>
    <mergeCell ref="A2:T2"/>
    <mergeCell ref="A3:T3"/>
    <mergeCell ref="A5:F5"/>
    <mergeCell ref="I5:T5"/>
    <mergeCell ref="A7:B7"/>
    <mergeCell ref="C7:F7"/>
    <mergeCell ref="A8:B8"/>
    <mergeCell ref="A6:B6"/>
    <mergeCell ref="A11:B11"/>
    <mergeCell ref="A12:B12"/>
    <mergeCell ref="A9:B9"/>
    <mergeCell ref="C9:F9"/>
    <mergeCell ref="A13:B13"/>
    <mergeCell ref="K13:T13"/>
    <mergeCell ref="A15:A16"/>
    <mergeCell ref="B15:B16"/>
    <mergeCell ref="C15:C16"/>
    <mergeCell ref="D15:D16"/>
    <mergeCell ref="E15:E16"/>
    <mergeCell ref="F15:F16"/>
    <mergeCell ref="L15:L16"/>
    <mergeCell ref="M15:M16"/>
    <mergeCell ref="N15:N16"/>
    <mergeCell ref="G15:G16"/>
    <mergeCell ref="H15:H16"/>
    <mergeCell ref="I15:I16"/>
    <mergeCell ref="J15:J16"/>
  </mergeCells>
  <phoneticPr fontId="36" type="noConversion"/>
  <dataValidations count="17">
    <dataValidation type="list" allowBlank="1" showErrorMessage="1" promptTitle="Certification Number" prompt="Interpreters who are certified have been issued a &quot;Certification Number&quot;. Interpreters who are not certified must leave this field blank." sqref="K11" xr:uid="{00000000-0002-0000-0000-000004000000}">
      <formula1>Organization</formula1>
    </dataValidation>
    <dataValidation allowBlank="1" showErrorMessage="1" promptTitle="Certification Number" prompt="Interpreters who are certified have been issued a &quot;Certification Number&quot;. Interpreters who are not certified must leave this field blank." sqref="M11" xr:uid="{00000000-0002-0000-0000-000005000000}"/>
    <dataValidation type="list" allowBlank="1" showErrorMessage="1" sqref="F23:F28 F17:F21" xr:uid="{00000000-0002-0000-0000-000006000000}">
      <formula1>"yes, no"</formula1>
    </dataValidation>
    <dataValidation allowBlank="1" showErrorMessage="1" sqref="J30:S38 J23:K28 J17:K21" xr:uid="{00000000-0002-0000-0000-000007000000}"/>
    <dataValidation allowBlank="1" showErrorMessage="1" promptTitle="Payment Rate" prompt="Enter the pre-approved rate for interpreting time. " sqref="H23:H28 H17:H21" xr:uid="{00000000-0002-0000-0000-000008000000}"/>
    <dataValidation type="list" allowBlank="1" showErrorMessage="1" error="Please enter &quot;Yes&quot; or &quot;No&quot;." promptTitle="EFT" sqref="K7" xr:uid="{00000000-0002-0000-0000-000009000000}">
      <formula1>YesorNo</formula1>
    </dataValidation>
    <dataValidation allowBlank="1" showErrorMessage="1" promptTitle="Mileage" prompt="Enter the pre-approved number of miles to and from _x000a_the assignment, if applicable." sqref="M23:M28 M17:M21" xr:uid="{00000000-0002-0000-0000-00000B000000}"/>
    <dataValidation allowBlank="1" showInputMessage="1" showErrorMessage="1" promptTitle="Language" prompt="Language in which interpreting services were rendered for the billed assignment(s)." sqref="L14:S14" xr:uid="{00000000-0002-0000-0000-00000C000000}"/>
    <dataValidation type="date" operator="greaterThanOrEqual" allowBlank="1" showErrorMessage="1" error="Please enter a date after January 1, 2015." prompt="Current invoice is valid for work completed beginning January 1, 2015." sqref="A23:A28 A17:A21" xr:uid="{00000000-0002-0000-0000-00000D000000}">
      <formula1>42917</formula1>
    </dataValidation>
    <dataValidation allowBlank="1" showInputMessage="1" promptTitle="Interpreter’s Full Name" prompt="Enter your full name" sqref="C6:F6" xr:uid="{225FBDB8-24E6-4754-9BDD-18A60A622AFE}"/>
    <dataValidation allowBlank="1" showInputMessage="1" promptTitle="CORE Vendor Number" prompt="Enter your vendor number with the Colorado Judicial Branch" sqref="C8:F8" xr:uid="{662B7B27-BE8B-43F3-8A76-CD3507251310}"/>
    <dataValidation allowBlank="1" showInputMessage="1" promptTitle="Billing Address" prompt="Enter your billing address including street address, city, state and zip code " sqref="C10:F10" xr:uid="{ABD8CF8B-03E1-435D-9809-F880501608C2}"/>
    <dataValidation allowBlank="1" showInputMessage="1" promptTitle="Invoice submission date" prompt="Enter the date you are submitting your invoice " sqref="K8:L8" xr:uid="{62B89126-BC0D-46B3-8566-AA1281683479}"/>
    <dataValidation type="list" allowBlank="1" showErrorMessage="1" error="Enter correct code:_x000a_1st four letters of county" sqref="O42" xr:uid="{8A8226AC-7B2C-4FD4-B771-B79EA34508FC}">
      <formula1>Location</formula1>
    </dataValidation>
    <dataValidation type="list" allowBlank="1" showErrorMessage="1" error="Enter correct organization code: _x000a_[2-digit district code]TC, or_x000a_[2-digit district code]PB" sqref="O40 Q40:T40" xr:uid="{18929AC2-788E-4089-828C-6E284B5BABC8}">
      <formula1>OrganizationUnit</formula1>
    </dataValidation>
    <dataValidation allowBlank="1" showInputMessage="1" promptTitle="Interpreter invoice number" prompt="Enter your interpreter invoice number " sqref="K6:T6" xr:uid="{CBC5C5A2-2865-4719-B550-7AF539DF6E85}"/>
    <dataValidation allowBlank="1" showInputMessage="1" promptTitle="Language combination" prompt="Enter your interpretation language  " sqref="K13:T13" xr:uid="{0E58846D-E268-4861-B4D8-7D2325092AD7}"/>
  </dataValidations>
  <pageMargins left="0.26" right="0.32" top="0.33" bottom="0.41" header="0.5" footer="0.22"/>
  <pageSetup scale="47" fitToHeight="0" orientation="landscape" r:id="rId1"/>
  <ignoredErrors>
    <ignoredError sqref="K17 S23:S28 S20" unlockedFormula="1"/>
  </ignoredErrors>
  <drawing r:id="rId2"/>
  <extLst>
    <ext xmlns:x14="http://schemas.microsoft.com/office/spreadsheetml/2009/9/main" uri="{CCE6A557-97BC-4b89-ADB6-D9C93CAAB3DF}">
      <x14:dataValidations xmlns:xm="http://schemas.microsoft.com/office/excel/2006/main" count="3">
        <x14:dataValidation type="list" allowBlank="1" showErrorMessage="1" error="Enter correct code: _x000a_L100 - Spanish In-Person_x000a_L115 - Spanish Remote_x000a_L205 - LOTS In-Person_x000a_L220 - LOTS Remote" xr:uid="{3D799CAD-7645-4309-AEDD-56248D7EE72C}">
          <x14:formula1>
            <xm:f>'Drop down'!$A$155:$A$162</xm:f>
          </x14:formula1>
          <xm:sqref>O43</xm:sqref>
        </x14:dataValidation>
        <x14:dataValidation type="list" allowBlank="1" showInputMessage="1" showErrorMessage="1" xr:uid="{00000000-0002-0000-0000-00000A000000}">
          <x14:formula1>
            <xm:f>'Drop down'!$A$10:$A$32</xm:f>
          </x14:formula1>
          <xm:sqref>K10</xm:sqref>
        </x14:dataValidation>
        <x14:dataValidation type="list" allowBlank="1" showInputMessage="1" showErrorMessage="1" xr:uid="{89FD442A-16FA-4D22-AEBF-AAD366AC906E}">
          <x14:formula1>
            <xm:f>'Drop down'!$A$166:$A$258</xm:f>
          </x14:formula1>
          <xm:sqref>B23:B28 B17:B21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D260"/>
  <sheetViews>
    <sheetView workbookViewId="0">
      <selection activeCell="A33" sqref="A33:A34"/>
    </sheetView>
  </sheetViews>
  <sheetFormatPr defaultColWidth="9.1796875" defaultRowHeight="12.5" x14ac:dyDescent="0.25"/>
  <cols>
    <col min="1" max="1" width="66.81640625" style="61" bestFit="1" customWidth="1"/>
    <col min="2" max="2" width="9.1796875" style="61"/>
    <col min="3" max="3" width="20.81640625" style="61" bestFit="1" customWidth="1"/>
    <col min="4" max="16384" width="9.1796875" style="61"/>
  </cols>
  <sheetData>
    <row r="1" spans="1:4" ht="17.25" customHeight="1" x14ac:dyDescent="0.25">
      <c r="A1" s="61" t="s">
        <v>66</v>
      </c>
    </row>
    <row r="2" spans="1:4" ht="17.25" customHeight="1" x14ac:dyDescent="0.35">
      <c r="A2" s="61" t="s">
        <v>15</v>
      </c>
      <c r="C2" s="61">
        <v>0</v>
      </c>
      <c r="D2" s="62"/>
    </row>
    <row r="3" spans="1:4" ht="17.25" customHeight="1" x14ac:dyDescent="0.35">
      <c r="A3" s="61" t="s">
        <v>14</v>
      </c>
      <c r="D3" s="62"/>
    </row>
    <row r="4" spans="1:4" ht="17.25" customHeight="1" x14ac:dyDescent="0.35">
      <c r="A4" s="61" t="s">
        <v>67</v>
      </c>
      <c r="D4" s="62"/>
    </row>
    <row r="5" spans="1:4" ht="17.25" customHeight="1" x14ac:dyDescent="0.35">
      <c r="A5" s="61" t="s">
        <v>68</v>
      </c>
      <c r="D5" s="62"/>
    </row>
    <row r="7" spans="1:4" x14ac:dyDescent="0.25">
      <c r="A7" s="61" t="s">
        <v>69</v>
      </c>
    </row>
    <row r="8" spans="1:4" x14ac:dyDescent="0.25">
      <c r="A8" s="61" t="s">
        <v>70</v>
      </c>
    </row>
    <row r="10" spans="1:4" x14ac:dyDescent="0.25">
      <c r="A10" s="61" t="s">
        <v>71</v>
      </c>
    </row>
    <row r="11" spans="1:4" x14ac:dyDescent="0.25">
      <c r="A11" s="61" t="s">
        <v>72</v>
      </c>
    </row>
    <row r="12" spans="1:4" x14ac:dyDescent="0.25">
      <c r="A12" s="61" t="s">
        <v>73</v>
      </c>
    </row>
    <row r="13" spans="1:4" x14ac:dyDescent="0.25">
      <c r="A13" s="61" t="s">
        <v>74</v>
      </c>
    </row>
    <row r="14" spans="1:4" x14ac:dyDescent="0.25">
      <c r="A14" s="61" t="s">
        <v>75</v>
      </c>
    </row>
    <row r="15" spans="1:4" x14ac:dyDescent="0.25">
      <c r="A15" s="61" t="s">
        <v>76</v>
      </c>
    </row>
    <row r="16" spans="1:4" x14ac:dyDescent="0.25">
      <c r="A16" s="61" t="s">
        <v>77</v>
      </c>
    </row>
    <row r="17" spans="1:1" x14ac:dyDescent="0.25">
      <c r="A17" s="61" t="s">
        <v>78</v>
      </c>
    </row>
    <row r="18" spans="1:1" x14ac:dyDescent="0.25">
      <c r="A18" s="61" t="s">
        <v>79</v>
      </c>
    </row>
    <row r="19" spans="1:1" x14ac:dyDescent="0.25">
      <c r="A19" s="61" t="s">
        <v>80</v>
      </c>
    </row>
    <row r="20" spans="1:1" x14ac:dyDescent="0.25">
      <c r="A20" s="61" t="s">
        <v>81</v>
      </c>
    </row>
    <row r="21" spans="1:1" x14ac:dyDescent="0.25">
      <c r="A21" s="61" t="s">
        <v>82</v>
      </c>
    </row>
    <row r="22" spans="1:1" x14ac:dyDescent="0.25">
      <c r="A22" s="61" t="s">
        <v>83</v>
      </c>
    </row>
    <row r="23" spans="1:1" x14ac:dyDescent="0.25">
      <c r="A23" s="61" t="s">
        <v>84</v>
      </c>
    </row>
    <row r="24" spans="1:1" x14ac:dyDescent="0.25">
      <c r="A24" s="61" t="s">
        <v>85</v>
      </c>
    </row>
    <row r="25" spans="1:1" x14ac:dyDescent="0.25">
      <c r="A25" s="61" t="s">
        <v>86</v>
      </c>
    </row>
    <row r="26" spans="1:1" x14ac:dyDescent="0.25">
      <c r="A26" s="61" t="s">
        <v>87</v>
      </c>
    </row>
    <row r="27" spans="1:1" x14ac:dyDescent="0.25">
      <c r="A27" s="61" t="s">
        <v>410</v>
      </c>
    </row>
    <row r="28" spans="1:1" x14ac:dyDescent="0.25">
      <c r="A28" s="61" t="s">
        <v>88</v>
      </c>
    </row>
    <row r="29" spans="1:1" x14ac:dyDescent="0.25">
      <c r="A29" s="61" t="s">
        <v>89</v>
      </c>
    </row>
    <row r="30" spans="1:1" x14ac:dyDescent="0.25">
      <c r="A30" s="61" t="s">
        <v>90</v>
      </c>
    </row>
    <row r="31" spans="1:1" x14ac:dyDescent="0.25">
      <c r="A31" s="61" t="s">
        <v>91</v>
      </c>
    </row>
    <row r="32" spans="1:1" ht="25" x14ac:dyDescent="0.25">
      <c r="A32" s="200" t="s">
        <v>420</v>
      </c>
    </row>
    <row r="36" spans="1:1" x14ac:dyDescent="0.25">
      <c r="A36" s="63" t="s">
        <v>92</v>
      </c>
    </row>
    <row r="37" spans="1:1" x14ac:dyDescent="0.25">
      <c r="A37" s="64" t="s">
        <v>93</v>
      </c>
    </row>
    <row r="39" spans="1:1" x14ac:dyDescent="0.25">
      <c r="A39" s="61" t="s">
        <v>94</v>
      </c>
    </row>
    <row r="40" spans="1:1" x14ac:dyDescent="0.25">
      <c r="A40" s="61" t="s">
        <v>95</v>
      </c>
    </row>
    <row r="41" spans="1:1" x14ac:dyDescent="0.25">
      <c r="A41" s="61" t="s">
        <v>96</v>
      </c>
    </row>
    <row r="42" spans="1:1" x14ac:dyDescent="0.25">
      <c r="A42" s="61" t="s">
        <v>97</v>
      </c>
    </row>
    <row r="43" spans="1:1" x14ac:dyDescent="0.25">
      <c r="A43" s="61" t="s">
        <v>98</v>
      </c>
    </row>
    <row r="44" spans="1:1" x14ac:dyDescent="0.25">
      <c r="A44" s="61" t="s">
        <v>99</v>
      </c>
    </row>
    <row r="45" spans="1:1" x14ac:dyDescent="0.25">
      <c r="A45" s="61" t="s">
        <v>100</v>
      </c>
    </row>
    <row r="46" spans="1:1" x14ac:dyDescent="0.25">
      <c r="A46" s="61" t="s">
        <v>101</v>
      </c>
    </row>
    <row r="47" spans="1:1" x14ac:dyDescent="0.25">
      <c r="A47" s="61" t="s">
        <v>102</v>
      </c>
    </row>
    <row r="48" spans="1:1" x14ac:dyDescent="0.25">
      <c r="A48" s="61" t="s">
        <v>103</v>
      </c>
    </row>
    <row r="49" spans="1:1" x14ac:dyDescent="0.25">
      <c r="A49" s="61" t="s">
        <v>104</v>
      </c>
    </row>
    <row r="50" spans="1:1" x14ac:dyDescent="0.25">
      <c r="A50" s="61" t="s">
        <v>105</v>
      </c>
    </row>
    <row r="51" spans="1:1" x14ac:dyDescent="0.25">
      <c r="A51" s="61" t="s">
        <v>106</v>
      </c>
    </row>
    <row r="52" spans="1:1" x14ac:dyDescent="0.25">
      <c r="A52" s="61" t="s">
        <v>107</v>
      </c>
    </row>
    <row r="53" spans="1:1" x14ac:dyDescent="0.25">
      <c r="A53" s="61" t="s">
        <v>108</v>
      </c>
    </row>
    <row r="54" spans="1:1" x14ac:dyDescent="0.25">
      <c r="A54" s="61" t="s">
        <v>109</v>
      </c>
    </row>
    <row r="55" spans="1:1" x14ac:dyDescent="0.25">
      <c r="A55" s="61" t="s">
        <v>110</v>
      </c>
    </row>
    <row r="56" spans="1:1" x14ac:dyDescent="0.25">
      <c r="A56" s="61" t="s">
        <v>111</v>
      </c>
    </row>
    <row r="57" spans="1:1" x14ac:dyDescent="0.25">
      <c r="A57" s="61" t="s">
        <v>112</v>
      </c>
    </row>
    <row r="58" spans="1:1" x14ac:dyDescent="0.25">
      <c r="A58" s="61" t="s">
        <v>113</v>
      </c>
    </row>
    <row r="59" spans="1:1" x14ac:dyDescent="0.25">
      <c r="A59" s="61" t="s">
        <v>114</v>
      </c>
    </row>
    <row r="60" spans="1:1" x14ac:dyDescent="0.25">
      <c r="A60" s="61" t="s">
        <v>115</v>
      </c>
    </row>
    <row r="61" spans="1:1" x14ac:dyDescent="0.25">
      <c r="A61" s="61" t="s">
        <v>116</v>
      </c>
    </row>
    <row r="62" spans="1:1" x14ac:dyDescent="0.25">
      <c r="A62" s="61" t="s">
        <v>411</v>
      </c>
    </row>
    <row r="63" spans="1:1" x14ac:dyDescent="0.25">
      <c r="A63" s="61" t="s">
        <v>117</v>
      </c>
    </row>
    <row r="64" spans="1:1" x14ac:dyDescent="0.25">
      <c r="A64" s="61" t="s">
        <v>118</v>
      </c>
    </row>
    <row r="65" spans="1:1" x14ac:dyDescent="0.25">
      <c r="A65" s="61" t="s">
        <v>119</v>
      </c>
    </row>
    <row r="66" spans="1:1" x14ac:dyDescent="0.25">
      <c r="A66" s="61" t="s">
        <v>120</v>
      </c>
    </row>
    <row r="67" spans="1:1" x14ac:dyDescent="0.25">
      <c r="A67" s="61" t="s">
        <v>121</v>
      </c>
    </row>
    <row r="68" spans="1:1" x14ac:dyDescent="0.25">
      <c r="A68" s="61" t="s">
        <v>122</v>
      </c>
    </row>
    <row r="69" spans="1:1" x14ac:dyDescent="0.25">
      <c r="A69" s="61" t="s">
        <v>123</v>
      </c>
    </row>
    <row r="70" spans="1:1" x14ac:dyDescent="0.25">
      <c r="A70" s="61" t="s">
        <v>124</v>
      </c>
    </row>
    <row r="71" spans="1:1" x14ac:dyDescent="0.25">
      <c r="A71" s="61" t="s">
        <v>125</v>
      </c>
    </row>
    <row r="72" spans="1:1" x14ac:dyDescent="0.25">
      <c r="A72" s="61" t="s">
        <v>126</v>
      </c>
    </row>
    <row r="73" spans="1:1" x14ac:dyDescent="0.25">
      <c r="A73" s="61" t="s">
        <v>127</v>
      </c>
    </row>
    <row r="74" spans="1:1" x14ac:dyDescent="0.25">
      <c r="A74" s="61" t="s">
        <v>128</v>
      </c>
    </row>
    <row r="75" spans="1:1" x14ac:dyDescent="0.25">
      <c r="A75" s="61" t="s">
        <v>129</v>
      </c>
    </row>
    <row r="76" spans="1:1" x14ac:dyDescent="0.25">
      <c r="A76" s="61" t="s">
        <v>130</v>
      </c>
    </row>
    <row r="77" spans="1:1" x14ac:dyDescent="0.25">
      <c r="A77" s="61" t="s">
        <v>131</v>
      </c>
    </row>
    <row r="78" spans="1:1" x14ac:dyDescent="0.25">
      <c r="A78" s="61" t="s">
        <v>132</v>
      </c>
    </row>
    <row r="79" spans="1:1" x14ac:dyDescent="0.25">
      <c r="A79" s="61" t="s">
        <v>133</v>
      </c>
    </row>
    <row r="80" spans="1:1" x14ac:dyDescent="0.25">
      <c r="A80" s="61" t="s">
        <v>134</v>
      </c>
    </row>
    <row r="81" spans="1:1" x14ac:dyDescent="0.25">
      <c r="A81" s="61" t="s">
        <v>135</v>
      </c>
    </row>
    <row r="82" spans="1:1" x14ac:dyDescent="0.25">
      <c r="A82" s="61" t="s">
        <v>136</v>
      </c>
    </row>
    <row r="83" spans="1:1" x14ac:dyDescent="0.25">
      <c r="A83" s="61" t="s">
        <v>137</v>
      </c>
    </row>
    <row r="84" spans="1:1" x14ac:dyDescent="0.25">
      <c r="A84" s="61" t="s">
        <v>138</v>
      </c>
    </row>
    <row r="85" spans="1:1" x14ac:dyDescent="0.25">
      <c r="A85" s="61" t="s">
        <v>139</v>
      </c>
    </row>
    <row r="86" spans="1:1" x14ac:dyDescent="0.25">
      <c r="A86" s="61" t="s">
        <v>140</v>
      </c>
    </row>
    <row r="87" spans="1:1" x14ac:dyDescent="0.25">
      <c r="A87" s="61" t="s">
        <v>412</v>
      </c>
    </row>
    <row r="88" spans="1:1" x14ac:dyDescent="0.25">
      <c r="A88" s="61" t="s">
        <v>141</v>
      </c>
    </row>
    <row r="90" spans="1:1" x14ac:dyDescent="0.25">
      <c r="A90" s="61" t="s">
        <v>142</v>
      </c>
    </row>
    <row r="91" spans="1:1" x14ac:dyDescent="0.25">
      <c r="A91" s="61" t="s">
        <v>143</v>
      </c>
    </row>
    <row r="92" spans="1:1" x14ac:dyDescent="0.25">
      <c r="A92" s="61" t="s">
        <v>144</v>
      </c>
    </row>
    <row r="93" spans="1:1" x14ac:dyDescent="0.25">
      <c r="A93" s="61" t="s">
        <v>145</v>
      </c>
    </row>
    <row r="94" spans="1:1" x14ac:dyDescent="0.25">
      <c r="A94" s="61" t="s">
        <v>146</v>
      </c>
    </row>
    <row r="95" spans="1:1" x14ac:dyDescent="0.25">
      <c r="A95" s="61" t="s">
        <v>147</v>
      </c>
    </row>
    <row r="96" spans="1:1" x14ac:dyDescent="0.25">
      <c r="A96" s="61" t="s">
        <v>148</v>
      </c>
    </row>
    <row r="97" spans="1:1" x14ac:dyDescent="0.25">
      <c r="A97" s="61" t="s">
        <v>149</v>
      </c>
    </row>
    <row r="98" spans="1:1" x14ac:dyDescent="0.25">
      <c r="A98" s="61" t="s">
        <v>150</v>
      </c>
    </row>
    <row r="99" spans="1:1" x14ac:dyDescent="0.25">
      <c r="A99" s="61" t="s">
        <v>151</v>
      </c>
    </row>
    <row r="100" spans="1:1" x14ac:dyDescent="0.25">
      <c r="A100" s="61" t="s">
        <v>152</v>
      </c>
    </row>
    <row r="101" spans="1:1" x14ac:dyDescent="0.25">
      <c r="A101" s="61" t="s">
        <v>153</v>
      </c>
    </row>
    <row r="102" spans="1:1" x14ac:dyDescent="0.25">
      <c r="A102" s="61" t="s">
        <v>154</v>
      </c>
    </row>
    <row r="103" spans="1:1" x14ac:dyDescent="0.25">
      <c r="A103" s="61" t="s">
        <v>155</v>
      </c>
    </row>
    <row r="104" spans="1:1" x14ac:dyDescent="0.25">
      <c r="A104" s="61" t="s">
        <v>156</v>
      </c>
    </row>
    <row r="105" spans="1:1" x14ac:dyDescent="0.25">
      <c r="A105" s="61" t="s">
        <v>157</v>
      </c>
    </row>
    <row r="106" spans="1:1" x14ac:dyDescent="0.25">
      <c r="A106" s="61" t="s">
        <v>158</v>
      </c>
    </row>
    <row r="107" spans="1:1" x14ac:dyDescent="0.25">
      <c r="A107" s="61" t="s">
        <v>159</v>
      </c>
    </row>
    <row r="108" spans="1:1" x14ac:dyDescent="0.25">
      <c r="A108" s="61" t="s">
        <v>160</v>
      </c>
    </row>
    <row r="109" spans="1:1" x14ac:dyDescent="0.25">
      <c r="A109" s="61" t="s">
        <v>161</v>
      </c>
    </row>
    <row r="110" spans="1:1" x14ac:dyDescent="0.25">
      <c r="A110" s="61" t="s">
        <v>162</v>
      </c>
    </row>
    <row r="111" spans="1:1" x14ac:dyDescent="0.25">
      <c r="A111" s="61" t="s">
        <v>163</v>
      </c>
    </row>
    <row r="112" spans="1:1" x14ac:dyDescent="0.25">
      <c r="A112" s="61" t="s">
        <v>164</v>
      </c>
    </row>
    <row r="113" spans="1:1" x14ac:dyDescent="0.25">
      <c r="A113" s="61" t="s">
        <v>165</v>
      </c>
    </row>
    <row r="114" spans="1:1" x14ac:dyDescent="0.25">
      <c r="A114" s="61" t="s">
        <v>166</v>
      </c>
    </row>
    <row r="115" spans="1:1" x14ac:dyDescent="0.25">
      <c r="A115" s="61" t="s">
        <v>167</v>
      </c>
    </row>
    <row r="116" spans="1:1" x14ac:dyDescent="0.25">
      <c r="A116" s="61" t="s">
        <v>168</v>
      </c>
    </row>
    <row r="117" spans="1:1" x14ac:dyDescent="0.25">
      <c r="A117" s="61" t="s">
        <v>169</v>
      </c>
    </row>
    <row r="118" spans="1:1" x14ac:dyDescent="0.25">
      <c r="A118" s="61" t="s">
        <v>170</v>
      </c>
    </row>
    <row r="119" spans="1:1" x14ac:dyDescent="0.25">
      <c r="A119" s="61" t="s">
        <v>171</v>
      </c>
    </row>
    <row r="120" spans="1:1" x14ac:dyDescent="0.25">
      <c r="A120" s="61" t="s">
        <v>172</v>
      </c>
    </row>
    <row r="121" spans="1:1" x14ac:dyDescent="0.25">
      <c r="A121" s="61" t="s">
        <v>173</v>
      </c>
    </row>
    <row r="122" spans="1:1" x14ac:dyDescent="0.25">
      <c r="A122" s="61" t="s">
        <v>174</v>
      </c>
    </row>
    <row r="123" spans="1:1" x14ac:dyDescent="0.25">
      <c r="A123" s="61" t="s">
        <v>175</v>
      </c>
    </row>
    <row r="124" spans="1:1" x14ac:dyDescent="0.25">
      <c r="A124" s="61" t="s">
        <v>176</v>
      </c>
    </row>
    <row r="125" spans="1:1" x14ac:dyDescent="0.25">
      <c r="A125" s="61" t="s">
        <v>177</v>
      </c>
    </row>
    <row r="126" spans="1:1" x14ac:dyDescent="0.25">
      <c r="A126" s="61" t="s">
        <v>178</v>
      </c>
    </row>
    <row r="127" spans="1:1" x14ac:dyDescent="0.25">
      <c r="A127" s="61" t="s">
        <v>179</v>
      </c>
    </row>
    <row r="128" spans="1:1" x14ac:dyDescent="0.25">
      <c r="A128" s="61" t="s">
        <v>180</v>
      </c>
    </row>
    <row r="129" spans="1:1" x14ac:dyDescent="0.25">
      <c r="A129" s="61" t="s">
        <v>181</v>
      </c>
    </row>
    <row r="130" spans="1:1" x14ac:dyDescent="0.25">
      <c r="A130" s="61" t="s">
        <v>182</v>
      </c>
    </row>
    <row r="131" spans="1:1" x14ac:dyDescent="0.25">
      <c r="A131" s="61" t="s">
        <v>183</v>
      </c>
    </row>
    <row r="132" spans="1:1" x14ac:dyDescent="0.25">
      <c r="A132" s="61" t="s">
        <v>184</v>
      </c>
    </row>
    <row r="133" spans="1:1" x14ac:dyDescent="0.25">
      <c r="A133" s="61" t="s">
        <v>185</v>
      </c>
    </row>
    <row r="134" spans="1:1" x14ac:dyDescent="0.25">
      <c r="A134" s="61" t="s">
        <v>186</v>
      </c>
    </row>
    <row r="135" spans="1:1" x14ac:dyDescent="0.25">
      <c r="A135" s="61" t="s">
        <v>187</v>
      </c>
    </row>
    <row r="136" spans="1:1" x14ac:dyDescent="0.25">
      <c r="A136" s="61" t="s">
        <v>188</v>
      </c>
    </row>
    <row r="137" spans="1:1" x14ac:dyDescent="0.25">
      <c r="A137" s="61" t="s">
        <v>189</v>
      </c>
    </row>
    <row r="138" spans="1:1" x14ac:dyDescent="0.25">
      <c r="A138" s="61" t="s">
        <v>190</v>
      </c>
    </row>
    <row r="139" spans="1:1" x14ac:dyDescent="0.25">
      <c r="A139" s="61" t="s">
        <v>191</v>
      </c>
    </row>
    <row r="140" spans="1:1" x14ac:dyDescent="0.25">
      <c r="A140" s="61" t="s">
        <v>192</v>
      </c>
    </row>
    <row r="141" spans="1:1" x14ac:dyDescent="0.25">
      <c r="A141" s="61" t="s">
        <v>193</v>
      </c>
    </row>
    <row r="142" spans="1:1" x14ac:dyDescent="0.25">
      <c r="A142" s="61" t="s">
        <v>194</v>
      </c>
    </row>
    <row r="143" spans="1:1" x14ac:dyDescent="0.25">
      <c r="A143" s="61" t="s">
        <v>195</v>
      </c>
    </row>
    <row r="144" spans="1:1" x14ac:dyDescent="0.25">
      <c r="A144" s="61" t="s">
        <v>196</v>
      </c>
    </row>
    <row r="145" spans="1:1" x14ac:dyDescent="0.25">
      <c r="A145" s="61" t="s">
        <v>197</v>
      </c>
    </row>
    <row r="146" spans="1:1" x14ac:dyDescent="0.25">
      <c r="A146" s="61" t="s">
        <v>198</v>
      </c>
    </row>
    <row r="147" spans="1:1" x14ac:dyDescent="0.25">
      <c r="A147" s="61" t="s">
        <v>199</v>
      </c>
    </row>
    <row r="148" spans="1:1" x14ac:dyDescent="0.25">
      <c r="A148" s="61" t="s">
        <v>200</v>
      </c>
    </row>
    <row r="149" spans="1:1" x14ac:dyDescent="0.25">
      <c r="A149" s="61" t="s">
        <v>201</v>
      </c>
    </row>
    <row r="150" spans="1:1" x14ac:dyDescent="0.25">
      <c r="A150" s="61" t="s">
        <v>202</v>
      </c>
    </row>
    <row r="151" spans="1:1" x14ac:dyDescent="0.25">
      <c r="A151" s="61" t="s">
        <v>203</v>
      </c>
    </row>
    <row r="152" spans="1:1" x14ac:dyDescent="0.25">
      <c r="A152" s="61" t="s">
        <v>204</v>
      </c>
    </row>
    <row r="153" spans="1:1" x14ac:dyDescent="0.25">
      <c r="A153" s="61" t="s">
        <v>205</v>
      </c>
    </row>
    <row r="155" spans="1:1" x14ac:dyDescent="0.25">
      <c r="A155" s="61" t="s">
        <v>206</v>
      </c>
    </row>
    <row r="156" spans="1:1" x14ac:dyDescent="0.25">
      <c r="A156" s="61" t="s">
        <v>207</v>
      </c>
    </row>
    <row r="157" spans="1:1" x14ac:dyDescent="0.25">
      <c r="A157" s="61" t="s">
        <v>208</v>
      </c>
    </row>
    <row r="158" spans="1:1" x14ac:dyDescent="0.25">
      <c r="A158" s="61" t="s">
        <v>215</v>
      </c>
    </row>
    <row r="159" spans="1:1" x14ac:dyDescent="0.25">
      <c r="A159" s="61" t="s">
        <v>211</v>
      </c>
    </row>
    <row r="160" spans="1:1" x14ac:dyDescent="0.25">
      <c r="A160" s="61" t="s">
        <v>212</v>
      </c>
    </row>
    <row r="161" spans="1:4" x14ac:dyDescent="0.25">
      <c r="A161" s="61" t="s">
        <v>213</v>
      </c>
    </row>
    <row r="162" spans="1:4" x14ac:dyDescent="0.25">
      <c r="A162" s="61" t="s">
        <v>214</v>
      </c>
    </row>
    <row r="164" spans="1:4" ht="13" x14ac:dyDescent="0.3">
      <c r="A164" s="89" t="s">
        <v>7</v>
      </c>
    </row>
    <row r="166" spans="1:4" ht="14.5" x14ac:dyDescent="0.35">
      <c r="A166" s="90" t="s">
        <v>217</v>
      </c>
      <c r="B166" s="91"/>
      <c r="C166" s="91"/>
      <c r="D166" s="91"/>
    </row>
    <row r="167" spans="1:4" ht="14.5" x14ac:dyDescent="0.35">
      <c r="A167" s="90" t="s">
        <v>354</v>
      </c>
      <c r="B167" s="91"/>
      <c r="C167" s="91"/>
      <c r="D167" s="91"/>
    </row>
    <row r="168" spans="1:4" ht="14.5" x14ac:dyDescent="0.35">
      <c r="A168" s="90" t="s">
        <v>355</v>
      </c>
      <c r="B168" s="91"/>
      <c r="C168" s="91"/>
      <c r="D168" s="91"/>
    </row>
    <row r="169" spans="1:4" ht="14.5" x14ac:dyDescent="0.35">
      <c r="A169" s="90" t="s">
        <v>356</v>
      </c>
      <c r="B169" s="91"/>
      <c r="C169" s="91"/>
      <c r="D169" s="91"/>
    </row>
    <row r="170" spans="1:4" ht="14.5" x14ac:dyDescent="0.35">
      <c r="A170" s="90" t="s">
        <v>357</v>
      </c>
      <c r="B170" s="91"/>
      <c r="C170" s="91"/>
      <c r="D170" s="91"/>
    </row>
    <row r="171" spans="1:4" ht="14.5" x14ac:dyDescent="0.35">
      <c r="A171" s="90" t="s">
        <v>358</v>
      </c>
      <c r="B171" s="91"/>
      <c r="C171" s="91"/>
      <c r="D171" s="91"/>
    </row>
    <row r="172" spans="1:4" ht="14.5" x14ac:dyDescent="0.35">
      <c r="A172" s="90" t="s">
        <v>359</v>
      </c>
      <c r="B172" s="91"/>
      <c r="C172" s="91"/>
      <c r="D172" s="91"/>
    </row>
    <row r="173" spans="1:4" ht="14.5" x14ac:dyDescent="0.35">
      <c r="A173" s="90" t="s">
        <v>360</v>
      </c>
      <c r="B173" s="91"/>
      <c r="C173" s="91"/>
      <c r="D173" s="91"/>
    </row>
    <row r="174" spans="1:4" ht="14.5" x14ac:dyDescent="0.35">
      <c r="A174" s="90" t="s">
        <v>218</v>
      </c>
      <c r="B174" s="91"/>
      <c r="C174" s="91"/>
      <c r="D174" s="91"/>
    </row>
    <row r="175" spans="1:4" ht="14.5" x14ac:dyDescent="0.35">
      <c r="A175" s="90" t="s">
        <v>361</v>
      </c>
      <c r="B175" s="91"/>
      <c r="C175" s="91"/>
      <c r="D175" s="91"/>
    </row>
    <row r="176" spans="1:4" ht="14.5" x14ac:dyDescent="0.35">
      <c r="A176" s="90" t="s">
        <v>362</v>
      </c>
      <c r="B176" s="91"/>
      <c r="C176" s="91"/>
      <c r="D176" s="91"/>
    </row>
    <row r="177" spans="1:4" ht="14.5" x14ac:dyDescent="0.35">
      <c r="A177" s="90" t="s">
        <v>219</v>
      </c>
      <c r="B177" s="91"/>
      <c r="C177" s="91"/>
      <c r="D177" s="91"/>
    </row>
    <row r="178" spans="1:4" ht="14.5" x14ac:dyDescent="0.35">
      <c r="A178" s="90" t="s">
        <v>363</v>
      </c>
      <c r="B178" s="91"/>
      <c r="C178" s="91"/>
      <c r="D178" s="91"/>
    </row>
    <row r="179" spans="1:4" ht="14.5" x14ac:dyDescent="0.35">
      <c r="A179" s="90" t="s">
        <v>364</v>
      </c>
      <c r="B179" s="91"/>
      <c r="C179" s="91"/>
      <c r="D179" s="91"/>
    </row>
    <row r="180" spans="1:4" ht="14.5" x14ac:dyDescent="0.35">
      <c r="A180" s="90" t="s">
        <v>220</v>
      </c>
      <c r="B180" s="91"/>
      <c r="C180" s="91"/>
      <c r="D180" s="91"/>
    </row>
    <row r="181" spans="1:4" ht="14.5" x14ac:dyDescent="0.35">
      <c r="A181" s="90" t="s">
        <v>221</v>
      </c>
      <c r="B181" s="91"/>
      <c r="C181" s="91"/>
      <c r="D181" s="91"/>
    </row>
    <row r="182" spans="1:4" ht="14.5" x14ac:dyDescent="0.35">
      <c r="A182" s="90" t="s">
        <v>222</v>
      </c>
      <c r="B182" s="91"/>
      <c r="C182" s="91"/>
      <c r="D182" s="91"/>
    </row>
    <row r="183" spans="1:4" ht="14.5" x14ac:dyDescent="0.35">
      <c r="A183" s="90" t="s">
        <v>365</v>
      </c>
      <c r="B183" s="91"/>
      <c r="C183" s="91"/>
      <c r="D183" s="91"/>
    </row>
    <row r="184" spans="1:4" ht="14.5" x14ac:dyDescent="0.35">
      <c r="A184" s="90" t="s">
        <v>366</v>
      </c>
      <c r="B184" s="91"/>
      <c r="C184" s="91"/>
      <c r="D184" s="91"/>
    </row>
    <row r="185" spans="1:4" ht="14.5" x14ac:dyDescent="0.35">
      <c r="A185" s="90" t="s">
        <v>223</v>
      </c>
      <c r="B185" s="91"/>
      <c r="C185" s="91"/>
      <c r="D185" s="91"/>
    </row>
    <row r="186" spans="1:4" ht="14.5" x14ac:dyDescent="0.35">
      <c r="A186" s="90" t="s">
        <v>224</v>
      </c>
      <c r="B186" s="91"/>
      <c r="C186" s="91"/>
      <c r="D186" s="91"/>
    </row>
    <row r="187" spans="1:4" ht="14.5" x14ac:dyDescent="0.35">
      <c r="A187" s="90" t="s">
        <v>367</v>
      </c>
      <c r="B187" s="91"/>
      <c r="C187" s="91"/>
      <c r="D187" s="91"/>
    </row>
    <row r="188" spans="1:4" ht="14.5" x14ac:dyDescent="0.35">
      <c r="A188" s="90" t="s">
        <v>368</v>
      </c>
      <c r="B188" s="91"/>
      <c r="C188" s="91"/>
      <c r="D188" s="91"/>
    </row>
    <row r="189" spans="1:4" ht="14.5" x14ac:dyDescent="0.35">
      <c r="A189" s="90" t="s">
        <v>225</v>
      </c>
      <c r="B189" s="91"/>
      <c r="C189" s="91"/>
      <c r="D189" s="91"/>
    </row>
    <row r="190" spans="1:4" ht="14.5" x14ac:dyDescent="0.35">
      <c r="A190" s="90" t="s">
        <v>226</v>
      </c>
      <c r="B190" s="91"/>
      <c r="C190" s="91"/>
      <c r="D190" s="91"/>
    </row>
    <row r="191" spans="1:4" ht="14.5" x14ac:dyDescent="0.35">
      <c r="A191" s="90" t="s">
        <v>227</v>
      </c>
      <c r="B191" s="91"/>
      <c r="C191" s="91"/>
      <c r="D191" s="91"/>
    </row>
    <row r="192" spans="1:4" ht="14.5" x14ac:dyDescent="0.35">
      <c r="A192" s="90" t="s">
        <v>228</v>
      </c>
      <c r="B192" s="91"/>
      <c r="C192" s="91"/>
      <c r="D192" s="91"/>
    </row>
    <row r="193" spans="1:4" ht="14.5" x14ac:dyDescent="0.35">
      <c r="A193" s="90" t="s">
        <v>229</v>
      </c>
      <c r="B193" s="91"/>
      <c r="C193" s="91"/>
      <c r="D193" s="91"/>
    </row>
    <row r="194" spans="1:4" ht="14.5" x14ac:dyDescent="0.35">
      <c r="A194" s="90" t="s">
        <v>230</v>
      </c>
      <c r="B194" s="91"/>
      <c r="C194" s="91"/>
      <c r="D194" s="91"/>
    </row>
    <row r="195" spans="1:4" ht="14.5" x14ac:dyDescent="0.35">
      <c r="A195" s="90" t="s">
        <v>369</v>
      </c>
      <c r="B195" s="91"/>
      <c r="C195" s="91"/>
      <c r="D195" s="91"/>
    </row>
    <row r="196" spans="1:4" ht="14.5" x14ac:dyDescent="0.35">
      <c r="A196" s="90" t="s">
        <v>370</v>
      </c>
      <c r="B196" s="91"/>
      <c r="C196" s="91"/>
      <c r="D196" s="91"/>
    </row>
    <row r="197" spans="1:4" ht="14.5" x14ac:dyDescent="0.35">
      <c r="A197" s="90" t="s">
        <v>231</v>
      </c>
      <c r="B197" s="91"/>
      <c r="C197" s="91"/>
      <c r="D197" s="91"/>
    </row>
    <row r="198" spans="1:4" ht="14.5" x14ac:dyDescent="0.35">
      <c r="A198" s="90" t="s">
        <v>371</v>
      </c>
      <c r="B198" s="91"/>
      <c r="C198" s="91"/>
      <c r="D198" s="91"/>
    </row>
    <row r="199" spans="1:4" ht="14.5" x14ac:dyDescent="0.35">
      <c r="A199" s="90" t="s">
        <v>372</v>
      </c>
      <c r="B199" s="91"/>
      <c r="C199" s="91"/>
      <c r="D199" s="91"/>
    </row>
    <row r="200" spans="1:4" ht="14.5" x14ac:dyDescent="0.35">
      <c r="A200" s="90" t="s">
        <v>233</v>
      </c>
      <c r="B200" s="91"/>
      <c r="C200" s="91"/>
      <c r="D200" s="91"/>
    </row>
    <row r="201" spans="1:4" ht="14.5" x14ac:dyDescent="0.35">
      <c r="A201" s="90" t="s">
        <v>234</v>
      </c>
      <c r="B201" s="91"/>
      <c r="C201" s="91"/>
      <c r="D201" s="91"/>
    </row>
    <row r="202" spans="1:4" ht="14.5" x14ac:dyDescent="0.35">
      <c r="A202" s="90" t="s">
        <v>373</v>
      </c>
      <c r="B202" s="91"/>
      <c r="C202" s="91"/>
      <c r="D202" s="91"/>
    </row>
    <row r="203" spans="1:4" ht="14.5" x14ac:dyDescent="0.35">
      <c r="A203" s="90" t="s">
        <v>374</v>
      </c>
      <c r="B203" s="91"/>
      <c r="C203" s="91"/>
      <c r="D203" s="91"/>
    </row>
    <row r="204" spans="1:4" ht="14.5" x14ac:dyDescent="0.35">
      <c r="A204" s="90" t="s">
        <v>375</v>
      </c>
      <c r="B204" s="91"/>
      <c r="C204" s="91"/>
      <c r="D204" s="91"/>
    </row>
    <row r="205" spans="1:4" ht="14.5" x14ac:dyDescent="0.35">
      <c r="A205" s="90" t="s">
        <v>376</v>
      </c>
      <c r="B205" s="91"/>
      <c r="C205" s="91"/>
      <c r="D205" s="91"/>
    </row>
    <row r="206" spans="1:4" ht="14.5" x14ac:dyDescent="0.35">
      <c r="A206" s="90" t="s">
        <v>235</v>
      </c>
      <c r="B206" s="91"/>
      <c r="C206" s="91"/>
      <c r="D206" s="91"/>
    </row>
    <row r="207" spans="1:4" ht="14.5" x14ac:dyDescent="0.35">
      <c r="A207" s="90" t="s">
        <v>236</v>
      </c>
      <c r="B207" s="91"/>
      <c r="C207" s="91"/>
      <c r="D207" s="91"/>
    </row>
    <row r="208" spans="1:4" ht="14.5" x14ac:dyDescent="0.35">
      <c r="A208" s="90" t="s">
        <v>237</v>
      </c>
      <c r="B208" s="91"/>
      <c r="C208" s="91"/>
      <c r="D208" s="91"/>
    </row>
    <row r="209" spans="1:4" ht="14.5" x14ac:dyDescent="0.35">
      <c r="A209" s="90" t="s">
        <v>377</v>
      </c>
      <c r="B209" s="91"/>
      <c r="C209" s="91"/>
      <c r="D209" s="91"/>
    </row>
    <row r="210" spans="1:4" ht="14.5" x14ac:dyDescent="0.35">
      <c r="A210" s="90" t="s">
        <v>378</v>
      </c>
      <c r="B210" s="91"/>
      <c r="C210" s="91"/>
      <c r="D210" s="91"/>
    </row>
    <row r="211" spans="1:4" ht="14.5" x14ac:dyDescent="0.35">
      <c r="A211" s="90" t="s">
        <v>238</v>
      </c>
      <c r="B211" s="91"/>
      <c r="C211" s="91"/>
      <c r="D211" s="91"/>
    </row>
    <row r="212" spans="1:4" ht="14.5" x14ac:dyDescent="0.35">
      <c r="A212" s="90" t="s">
        <v>239</v>
      </c>
      <c r="B212" s="91"/>
      <c r="C212" s="91"/>
      <c r="D212" s="91"/>
    </row>
    <row r="213" spans="1:4" ht="14.5" x14ac:dyDescent="0.35">
      <c r="A213" s="90" t="s">
        <v>240</v>
      </c>
      <c r="B213" s="91"/>
      <c r="C213" s="91"/>
      <c r="D213" s="91"/>
    </row>
    <row r="214" spans="1:4" ht="14.5" x14ac:dyDescent="0.35">
      <c r="A214" s="90" t="s">
        <v>241</v>
      </c>
      <c r="B214" s="91"/>
      <c r="C214" s="91"/>
      <c r="D214" s="91"/>
    </row>
    <row r="215" spans="1:4" ht="14.5" x14ac:dyDescent="0.35">
      <c r="A215" s="90" t="s">
        <v>242</v>
      </c>
      <c r="B215" s="91"/>
      <c r="C215" s="91"/>
      <c r="D215" s="91"/>
    </row>
    <row r="216" spans="1:4" ht="14.5" x14ac:dyDescent="0.35">
      <c r="A216" s="90" t="s">
        <v>379</v>
      </c>
      <c r="B216" s="91"/>
      <c r="C216" s="91"/>
      <c r="D216" s="91"/>
    </row>
    <row r="217" spans="1:4" ht="14.5" x14ac:dyDescent="0.35">
      <c r="A217" s="90" t="s">
        <v>380</v>
      </c>
      <c r="B217" s="91"/>
      <c r="C217" s="91"/>
      <c r="D217" s="91"/>
    </row>
    <row r="218" spans="1:4" ht="14.5" x14ac:dyDescent="0.35">
      <c r="A218" s="90" t="s">
        <v>243</v>
      </c>
      <c r="B218" s="91"/>
      <c r="C218" s="91"/>
      <c r="D218" s="91"/>
    </row>
    <row r="219" spans="1:4" ht="14.5" x14ac:dyDescent="0.35">
      <c r="A219" s="90" t="s">
        <v>244</v>
      </c>
      <c r="B219" s="91"/>
      <c r="C219" s="91"/>
      <c r="D219" s="91"/>
    </row>
    <row r="220" spans="1:4" ht="14.5" x14ac:dyDescent="0.35">
      <c r="A220" s="90" t="s">
        <v>245</v>
      </c>
      <c r="B220" s="91"/>
      <c r="C220" s="91"/>
      <c r="D220" s="91"/>
    </row>
    <row r="221" spans="1:4" ht="14.5" x14ac:dyDescent="0.35">
      <c r="A221" s="90" t="s">
        <v>246</v>
      </c>
      <c r="B221" s="91"/>
      <c r="C221" s="91"/>
      <c r="D221" s="91"/>
    </row>
    <row r="222" spans="1:4" ht="14.5" x14ac:dyDescent="0.35">
      <c r="A222" s="90" t="s">
        <v>247</v>
      </c>
      <c r="B222" s="91"/>
      <c r="C222" s="91"/>
      <c r="D222" s="91"/>
    </row>
    <row r="223" spans="1:4" ht="14.5" x14ac:dyDescent="0.35">
      <c r="A223" s="90" t="s">
        <v>248</v>
      </c>
      <c r="B223" s="91"/>
      <c r="C223" s="91"/>
      <c r="D223" s="91"/>
    </row>
    <row r="224" spans="1:4" ht="14.5" x14ac:dyDescent="0.35">
      <c r="A224" s="90" t="s">
        <v>335</v>
      </c>
      <c r="B224" s="91"/>
      <c r="C224" s="91"/>
      <c r="D224" s="91"/>
    </row>
    <row r="225" spans="1:4" ht="14.5" x14ac:dyDescent="0.35">
      <c r="A225" s="90" t="s">
        <v>336</v>
      </c>
      <c r="B225" s="91"/>
      <c r="C225" s="91"/>
      <c r="D225" s="91"/>
    </row>
    <row r="226" spans="1:4" ht="14.5" x14ac:dyDescent="0.35">
      <c r="A226" s="90" t="s">
        <v>249</v>
      </c>
      <c r="B226" s="91"/>
      <c r="C226" s="91"/>
      <c r="D226" s="91"/>
    </row>
    <row r="227" spans="1:4" ht="14.5" x14ac:dyDescent="0.35">
      <c r="A227" s="90" t="s">
        <v>250</v>
      </c>
      <c r="B227" s="91"/>
      <c r="C227" s="91"/>
      <c r="D227" s="91"/>
    </row>
    <row r="228" spans="1:4" ht="14.5" x14ac:dyDescent="0.35">
      <c r="A228" s="90" t="s">
        <v>381</v>
      </c>
      <c r="B228" s="91"/>
      <c r="C228" s="91"/>
      <c r="D228" s="91"/>
    </row>
    <row r="229" spans="1:4" ht="14.5" x14ac:dyDescent="0.35">
      <c r="A229" s="90" t="s">
        <v>382</v>
      </c>
      <c r="B229" s="91"/>
      <c r="C229" s="91"/>
      <c r="D229" s="91"/>
    </row>
    <row r="230" spans="1:4" ht="14.5" x14ac:dyDescent="0.35">
      <c r="A230" s="90" t="s">
        <v>251</v>
      </c>
      <c r="B230" s="91"/>
      <c r="C230" s="91"/>
      <c r="D230" s="91"/>
    </row>
    <row r="231" spans="1:4" ht="14.5" x14ac:dyDescent="0.35">
      <c r="A231" s="90" t="s">
        <v>252</v>
      </c>
      <c r="B231" s="91"/>
      <c r="C231" s="91"/>
      <c r="D231" s="91"/>
    </row>
    <row r="232" spans="1:4" ht="14.5" x14ac:dyDescent="0.35">
      <c r="A232" s="90" t="s">
        <v>253</v>
      </c>
      <c r="B232" s="91"/>
      <c r="C232" s="91"/>
      <c r="D232" s="91"/>
    </row>
    <row r="233" spans="1:4" ht="14.5" x14ac:dyDescent="0.35">
      <c r="A233" s="90" t="s">
        <v>383</v>
      </c>
      <c r="B233" s="91"/>
      <c r="C233" s="91"/>
      <c r="D233" s="91"/>
    </row>
    <row r="234" spans="1:4" ht="14.5" x14ac:dyDescent="0.35">
      <c r="A234" s="90" t="s">
        <v>384</v>
      </c>
      <c r="B234" s="91"/>
      <c r="C234" s="91"/>
      <c r="D234" s="91"/>
    </row>
    <row r="235" spans="1:4" ht="14.5" x14ac:dyDescent="0.35">
      <c r="A235" s="90" t="s">
        <v>254</v>
      </c>
      <c r="B235" s="91"/>
      <c r="C235" s="91"/>
      <c r="D235" s="91"/>
    </row>
    <row r="236" spans="1:4" ht="14.5" x14ac:dyDescent="0.35">
      <c r="A236" s="90" t="s">
        <v>255</v>
      </c>
      <c r="B236" s="91"/>
      <c r="C236" s="91"/>
      <c r="D236" s="91"/>
    </row>
    <row r="237" spans="1:4" ht="14.5" x14ac:dyDescent="0.35">
      <c r="A237" s="90" t="s">
        <v>385</v>
      </c>
      <c r="B237" s="91"/>
      <c r="C237" s="91"/>
      <c r="D237" s="91"/>
    </row>
    <row r="238" spans="1:4" ht="14.5" x14ac:dyDescent="0.35">
      <c r="A238" s="90" t="s">
        <v>386</v>
      </c>
      <c r="B238" s="91"/>
      <c r="C238" s="91"/>
      <c r="D238" s="91"/>
    </row>
    <row r="239" spans="1:4" ht="14.5" x14ac:dyDescent="0.35">
      <c r="A239" s="90" t="s">
        <v>256</v>
      </c>
      <c r="B239" s="91"/>
      <c r="C239" s="91"/>
      <c r="D239" s="91"/>
    </row>
    <row r="240" spans="1:4" ht="14.5" x14ac:dyDescent="0.35">
      <c r="A240" s="90" t="s">
        <v>387</v>
      </c>
      <c r="B240" s="91"/>
      <c r="C240" s="91"/>
      <c r="D240" s="91"/>
    </row>
    <row r="241" spans="1:4" ht="14.5" x14ac:dyDescent="0.35">
      <c r="A241" s="90" t="s">
        <v>337</v>
      </c>
      <c r="B241" s="91"/>
      <c r="C241" s="91"/>
      <c r="D241" s="91"/>
    </row>
    <row r="242" spans="1:4" ht="14.5" x14ac:dyDescent="0.35">
      <c r="A242" s="90" t="s">
        <v>257</v>
      </c>
      <c r="B242" s="91"/>
      <c r="C242" s="91"/>
      <c r="D242" s="91"/>
    </row>
    <row r="243" spans="1:4" ht="14.5" x14ac:dyDescent="0.35">
      <c r="A243" s="90" t="s">
        <v>417</v>
      </c>
      <c r="B243" s="91"/>
      <c r="C243" s="91"/>
      <c r="D243" s="91"/>
    </row>
    <row r="244" spans="1:4" ht="14.5" x14ac:dyDescent="0.35">
      <c r="A244" s="90" t="s">
        <v>418</v>
      </c>
      <c r="B244" s="91"/>
      <c r="C244" s="91"/>
      <c r="D244" s="91"/>
    </row>
    <row r="245" spans="1:4" ht="14.5" x14ac:dyDescent="0.35">
      <c r="A245" s="90" t="s">
        <v>388</v>
      </c>
      <c r="B245" s="91"/>
      <c r="C245" s="91"/>
      <c r="D245" s="91"/>
    </row>
    <row r="246" spans="1:4" ht="14.5" x14ac:dyDescent="0.35">
      <c r="A246" s="90" t="s">
        <v>389</v>
      </c>
      <c r="B246" s="91"/>
      <c r="C246" s="91"/>
      <c r="D246" s="91"/>
    </row>
    <row r="247" spans="1:4" ht="14.5" x14ac:dyDescent="0.35">
      <c r="A247" s="90" t="s">
        <v>390</v>
      </c>
      <c r="B247" s="91"/>
      <c r="C247" s="91"/>
      <c r="D247" s="91"/>
    </row>
    <row r="248" spans="1:4" ht="14.5" x14ac:dyDescent="0.35">
      <c r="A248" s="90" t="s">
        <v>391</v>
      </c>
      <c r="B248" s="91"/>
      <c r="C248" s="91"/>
      <c r="D248" s="91"/>
    </row>
    <row r="249" spans="1:4" ht="14.5" x14ac:dyDescent="0.35">
      <c r="A249" s="90" t="s">
        <v>392</v>
      </c>
      <c r="B249" s="91"/>
      <c r="C249" s="91"/>
      <c r="D249" s="91"/>
    </row>
    <row r="250" spans="1:4" ht="14.5" x14ac:dyDescent="0.35">
      <c r="A250" s="90" t="s">
        <v>393</v>
      </c>
      <c r="B250" s="91"/>
      <c r="C250" s="91"/>
      <c r="D250" s="91"/>
    </row>
    <row r="251" spans="1:4" ht="14.5" x14ac:dyDescent="0.35">
      <c r="A251" s="90" t="s">
        <v>394</v>
      </c>
      <c r="B251" s="91"/>
      <c r="C251" s="91"/>
      <c r="D251" s="91"/>
    </row>
    <row r="252" spans="1:4" ht="14.5" x14ac:dyDescent="0.35">
      <c r="A252" s="90" t="s">
        <v>258</v>
      </c>
      <c r="B252" s="91"/>
      <c r="C252" s="91"/>
      <c r="D252" s="91"/>
    </row>
    <row r="253" spans="1:4" ht="14.5" x14ac:dyDescent="0.35">
      <c r="A253" s="90" t="s">
        <v>395</v>
      </c>
      <c r="B253" s="91"/>
      <c r="C253" s="91"/>
      <c r="D253" s="91"/>
    </row>
    <row r="254" spans="1:4" ht="14.5" x14ac:dyDescent="0.35">
      <c r="A254" s="90" t="s">
        <v>396</v>
      </c>
      <c r="B254" s="91"/>
      <c r="C254" s="91"/>
      <c r="D254" s="91"/>
    </row>
    <row r="255" spans="1:4" ht="14.5" x14ac:dyDescent="0.35">
      <c r="A255" s="90" t="s">
        <v>259</v>
      </c>
      <c r="B255" s="91"/>
      <c r="C255" s="91"/>
      <c r="D255" s="91"/>
    </row>
    <row r="256" spans="1:4" ht="14.5" x14ac:dyDescent="0.35">
      <c r="A256" s="90" t="s">
        <v>413</v>
      </c>
      <c r="B256" s="91"/>
      <c r="C256" s="91"/>
      <c r="D256" s="91"/>
    </row>
    <row r="257" spans="1:4" ht="14.5" x14ac:dyDescent="0.35">
      <c r="A257" s="90" t="s">
        <v>414</v>
      </c>
      <c r="B257" s="91"/>
      <c r="C257" s="91"/>
      <c r="D257" s="91"/>
    </row>
    <row r="258" spans="1:4" ht="14.5" x14ac:dyDescent="0.35">
      <c r="A258" s="90" t="s">
        <v>415</v>
      </c>
      <c r="B258" s="91"/>
      <c r="C258" s="91"/>
      <c r="D258" s="91"/>
    </row>
    <row r="259" spans="1:4" ht="14.5" x14ac:dyDescent="0.25">
      <c r="A259" s="90" t="s">
        <v>416</v>
      </c>
    </row>
    <row r="260" spans="1:4" ht="14.5" x14ac:dyDescent="0.25">
      <c r="A260" s="90" t="s">
        <v>397</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U20"/>
  <sheetViews>
    <sheetView showGridLines="0" showRuler="0" view="pageLayout" zoomScaleNormal="90" workbookViewId="0">
      <selection activeCell="O11" sqref="O11:P11"/>
    </sheetView>
  </sheetViews>
  <sheetFormatPr defaultColWidth="9.1796875" defaultRowHeight="13.5" x14ac:dyDescent="0.25"/>
  <cols>
    <col min="1" max="1" width="4.81640625" style="4" customWidth="1"/>
    <col min="2" max="2" width="10.54296875" style="4" customWidth="1"/>
    <col min="3" max="3" width="13.1796875" style="4" customWidth="1"/>
    <col min="4" max="5" width="7.81640625" style="4" customWidth="1"/>
    <col min="6" max="6" width="10.81640625" style="4" customWidth="1"/>
    <col min="7" max="14" width="4.54296875" style="4" customWidth="1"/>
    <col min="15" max="15" width="10" style="4" customWidth="1"/>
    <col min="16" max="16" width="20.1796875" style="4" customWidth="1"/>
    <col min="17" max="16384" width="9.1796875" style="4"/>
  </cols>
  <sheetData>
    <row r="1" spans="1:47" s="2" customFormat="1" ht="27.75" customHeight="1" x14ac:dyDescent="0.35">
      <c r="A1" s="263" t="s">
        <v>0</v>
      </c>
      <c r="B1" s="263"/>
      <c r="C1" s="263"/>
      <c r="D1" s="263"/>
      <c r="E1" s="263"/>
      <c r="F1" s="263"/>
      <c r="G1" s="263"/>
      <c r="H1" s="263"/>
      <c r="I1" s="263"/>
      <c r="J1" s="263"/>
      <c r="K1" s="263"/>
      <c r="L1" s="263"/>
      <c r="M1" s="263"/>
      <c r="N1" s="263"/>
      <c r="O1" s="263"/>
      <c r="P1" s="263"/>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s="3" customFormat="1" ht="31.5" customHeight="1" x14ac:dyDescent="0.35">
      <c r="A2" s="264" t="s">
        <v>1</v>
      </c>
      <c r="B2" s="264"/>
      <c r="C2" s="264"/>
      <c r="D2" s="264"/>
      <c r="E2" s="264"/>
      <c r="F2" s="264"/>
      <c r="G2" s="264"/>
      <c r="H2" s="264"/>
      <c r="I2" s="264"/>
      <c r="J2" s="264"/>
      <c r="K2" s="264"/>
      <c r="L2" s="264"/>
      <c r="M2" s="264"/>
      <c r="N2" s="264"/>
      <c r="O2" s="264"/>
      <c r="P2" s="264"/>
    </row>
    <row r="3" spans="1:47" x14ac:dyDescent="0.25">
      <c r="A3" s="252" t="s">
        <v>2</v>
      </c>
      <c r="B3" s="253"/>
      <c r="C3" s="254"/>
      <c r="D3" s="271"/>
      <c r="E3" s="271"/>
      <c r="F3" s="271"/>
      <c r="G3" s="271"/>
      <c r="H3" s="271"/>
      <c r="I3" s="272"/>
      <c r="K3" s="252" t="s">
        <v>3</v>
      </c>
      <c r="L3" s="253"/>
      <c r="M3" s="254"/>
      <c r="N3" s="265"/>
      <c r="O3" s="266"/>
      <c r="P3" s="267"/>
    </row>
    <row r="4" spans="1:47" x14ac:dyDescent="0.25">
      <c r="A4" s="255"/>
      <c r="B4" s="256"/>
      <c r="C4" s="257"/>
      <c r="D4" s="273"/>
      <c r="E4" s="273"/>
      <c r="F4" s="273"/>
      <c r="G4" s="273"/>
      <c r="H4" s="273"/>
      <c r="I4" s="274"/>
      <c r="K4" s="255"/>
      <c r="L4" s="256"/>
      <c r="M4" s="257"/>
      <c r="N4" s="268"/>
      <c r="O4" s="269"/>
      <c r="P4" s="270"/>
    </row>
    <row r="5" spans="1:47" ht="5.25" customHeight="1" x14ac:dyDescent="0.25">
      <c r="A5" s="5"/>
      <c r="B5" s="5"/>
      <c r="C5" s="5"/>
      <c r="D5" s="5"/>
      <c r="E5" s="5"/>
      <c r="F5" s="5"/>
      <c r="G5" s="5"/>
      <c r="H5" s="76"/>
      <c r="I5" s="76"/>
      <c r="J5" s="76"/>
      <c r="K5" s="76"/>
      <c r="L5" s="76"/>
      <c r="M5" s="76"/>
    </row>
    <row r="6" spans="1:47" x14ac:dyDescent="0.25">
      <c r="A6" s="252" t="s">
        <v>4</v>
      </c>
      <c r="B6" s="253"/>
      <c r="C6" s="254"/>
      <c r="D6" s="258"/>
      <c r="E6" s="258"/>
      <c r="F6" s="258"/>
      <c r="G6" s="258"/>
      <c r="H6" s="258"/>
      <c r="I6" s="258"/>
      <c r="J6" s="258"/>
      <c r="K6" s="258"/>
      <c r="L6" s="258"/>
      <c r="M6" s="258"/>
      <c r="N6" s="258"/>
      <c r="O6" s="258"/>
      <c r="P6" s="259"/>
    </row>
    <row r="7" spans="1:47" x14ac:dyDescent="0.25">
      <c r="A7" s="255"/>
      <c r="B7" s="256"/>
      <c r="C7" s="257"/>
      <c r="D7" s="260"/>
      <c r="E7" s="260"/>
      <c r="F7" s="260"/>
      <c r="G7" s="260"/>
      <c r="H7" s="260"/>
      <c r="I7" s="260"/>
      <c r="J7" s="260"/>
      <c r="K7" s="260"/>
      <c r="L7" s="260"/>
      <c r="M7" s="260"/>
      <c r="N7" s="260"/>
      <c r="O7" s="260"/>
      <c r="P7" s="261"/>
    </row>
    <row r="8" spans="1:47" ht="5.25" customHeight="1" x14ac:dyDescent="0.25">
      <c r="A8" s="5"/>
      <c r="B8" s="5"/>
      <c r="C8" s="5"/>
      <c r="D8" s="5"/>
      <c r="E8" s="5"/>
      <c r="F8" s="5"/>
      <c r="G8" s="5"/>
      <c r="H8" s="262"/>
      <c r="I8" s="262"/>
      <c r="J8" s="262"/>
      <c r="K8" s="262"/>
      <c r="L8" s="262"/>
      <c r="M8" s="262"/>
    </row>
    <row r="9" spans="1:47" ht="68.5" customHeight="1" x14ac:dyDescent="0.25">
      <c r="A9" s="6" t="s">
        <v>5</v>
      </c>
      <c r="B9" s="81" t="s">
        <v>6</v>
      </c>
      <c r="C9" s="81" t="s">
        <v>7</v>
      </c>
      <c r="D9" s="81" t="s">
        <v>37</v>
      </c>
      <c r="E9" s="83" t="s">
        <v>38</v>
      </c>
      <c r="F9" s="100" t="s">
        <v>8</v>
      </c>
      <c r="G9" s="7" t="s">
        <v>9</v>
      </c>
      <c r="H9" s="8" t="s">
        <v>10</v>
      </c>
      <c r="I9" s="8" t="s">
        <v>11</v>
      </c>
      <c r="J9" s="8" t="s">
        <v>12</v>
      </c>
      <c r="K9" s="8" t="s">
        <v>13</v>
      </c>
      <c r="L9" s="8" t="s">
        <v>14</v>
      </c>
      <c r="M9" s="8" t="s">
        <v>15</v>
      </c>
      <c r="N9" s="9" t="s">
        <v>16</v>
      </c>
      <c r="O9" s="77" t="s">
        <v>65</v>
      </c>
      <c r="P9" s="78"/>
    </row>
    <row r="10" spans="1:47" ht="12.75" customHeight="1" x14ac:dyDescent="0.3">
      <c r="A10" s="10" t="s">
        <v>17</v>
      </c>
      <c r="B10" s="82"/>
      <c r="C10" s="82"/>
      <c r="D10" s="82"/>
      <c r="E10" s="84"/>
      <c r="F10" s="11"/>
      <c r="G10" s="11"/>
      <c r="H10" s="12"/>
      <c r="I10" s="12"/>
      <c r="J10" s="12"/>
      <c r="K10" s="12"/>
      <c r="L10" s="12"/>
      <c r="M10" s="12"/>
      <c r="N10" s="13"/>
      <c r="O10" s="79"/>
      <c r="P10" s="80"/>
    </row>
    <row r="11" spans="1:47" ht="40.5" customHeight="1" x14ac:dyDescent="0.25">
      <c r="A11" s="45"/>
      <c r="B11" s="46"/>
      <c r="C11" s="46"/>
      <c r="D11" s="46"/>
      <c r="E11" s="47"/>
      <c r="F11" s="48"/>
      <c r="G11" s="46"/>
      <c r="H11" s="49"/>
      <c r="I11" s="49"/>
      <c r="J11" s="49"/>
      <c r="K11" s="49"/>
      <c r="L11" s="49"/>
      <c r="M11" s="49"/>
      <c r="N11" s="47"/>
      <c r="O11" s="241"/>
      <c r="P11" s="242"/>
    </row>
    <row r="12" spans="1:47" ht="40.5" customHeight="1" x14ac:dyDescent="0.25">
      <c r="A12" s="50"/>
      <c r="B12" s="51"/>
      <c r="C12" s="51"/>
      <c r="D12" s="51"/>
      <c r="E12" s="52"/>
      <c r="F12" s="53"/>
      <c r="G12" s="51"/>
      <c r="H12" s="54"/>
      <c r="I12" s="54"/>
      <c r="J12" s="54"/>
      <c r="K12" s="54"/>
      <c r="L12" s="54"/>
      <c r="M12" s="54"/>
      <c r="N12" s="52"/>
      <c r="O12" s="239"/>
      <c r="P12" s="240"/>
    </row>
    <row r="13" spans="1:47" ht="40.5" customHeight="1" x14ac:dyDescent="0.25">
      <c r="A13" s="50"/>
      <c r="B13" s="51"/>
      <c r="C13" s="51"/>
      <c r="D13" s="51"/>
      <c r="E13" s="52"/>
      <c r="F13" s="53"/>
      <c r="G13" s="51"/>
      <c r="H13" s="54"/>
      <c r="I13" s="54"/>
      <c r="J13" s="54"/>
      <c r="K13" s="54"/>
      <c r="L13" s="54"/>
      <c r="M13" s="54"/>
      <c r="N13" s="52"/>
      <c r="O13" s="239"/>
      <c r="P13" s="240"/>
    </row>
    <row r="14" spans="1:47" ht="40.5" customHeight="1" x14ac:dyDescent="0.25">
      <c r="A14" s="50"/>
      <c r="B14" s="51"/>
      <c r="C14" s="51"/>
      <c r="D14" s="51"/>
      <c r="E14" s="52"/>
      <c r="F14" s="53"/>
      <c r="G14" s="51"/>
      <c r="H14" s="54"/>
      <c r="I14" s="54"/>
      <c r="J14" s="54"/>
      <c r="K14" s="54"/>
      <c r="L14" s="54"/>
      <c r="M14" s="54"/>
      <c r="N14" s="52"/>
      <c r="O14" s="239"/>
      <c r="P14" s="240"/>
    </row>
    <row r="15" spans="1:47" ht="40.5" customHeight="1" x14ac:dyDescent="0.25">
      <c r="A15" s="50"/>
      <c r="B15" s="51"/>
      <c r="C15" s="51"/>
      <c r="D15" s="51"/>
      <c r="E15" s="52"/>
      <c r="F15" s="53"/>
      <c r="G15" s="51"/>
      <c r="H15" s="54"/>
      <c r="I15" s="54"/>
      <c r="J15" s="54"/>
      <c r="K15" s="54"/>
      <c r="L15" s="54"/>
      <c r="M15" s="54"/>
      <c r="N15" s="52"/>
      <c r="O15" s="239"/>
      <c r="P15" s="240"/>
    </row>
    <row r="16" spans="1:47" ht="40.5" customHeight="1" x14ac:dyDescent="0.25">
      <c r="A16" s="50"/>
      <c r="B16" s="51"/>
      <c r="C16" s="51"/>
      <c r="D16" s="51"/>
      <c r="E16" s="52"/>
      <c r="F16" s="53"/>
      <c r="G16" s="51"/>
      <c r="H16" s="54"/>
      <c r="I16" s="54"/>
      <c r="J16" s="54"/>
      <c r="K16" s="54"/>
      <c r="L16" s="54"/>
      <c r="M16" s="54"/>
      <c r="N16" s="52"/>
      <c r="O16" s="239"/>
      <c r="P16" s="240"/>
    </row>
    <row r="17" spans="1:16" ht="40.5" customHeight="1" x14ac:dyDescent="0.25">
      <c r="A17" s="50"/>
      <c r="B17" s="51"/>
      <c r="C17" s="51"/>
      <c r="D17" s="51"/>
      <c r="E17" s="52"/>
      <c r="F17" s="53"/>
      <c r="G17" s="51"/>
      <c r="H17" s="54"/>
      <c r="I17" s="54"/>
      <c r="J17" s="54"/>
      <c r="K17" s="54"/>
      <c r="L17" s="54"/>
      <c r="M17" s="54"/>
      <c r="N17" s="52"/>
      <c r="O17" s="239"/>
      <c r="P17" s="240"/>
    </row>
    <row r="18" spans="1:16" ht="40.5" customHeight="1" x14ac:dyDescent="0.25">
      <c r="A18" s="55"/>
      <c r="B18" s="56"/>
      <c r="C18" s="56"/>
      <c r="D18" s="56"/>
      <c r="E18" s="57"/>
      <c r="F18" s="58"/>
      <c r="G18" s="56"/>
      <c r="H18" s="59"/>
      <c r="I18" s="59"/>
      <c r="J18" s="59"/>
      <c r="K18" s="59"/>
      <c r="L18" s="59"/>
      <c r="M18" s="59"/>
      <c r="N18" s="57"/>
      <c r="O18" s="243"/>
      <c r="P18" s="244"/>
    </row>
    <row r="19" spans="1:16" ht="9" customHeight="1" x14ac:dyDescent="0.25">
      <c r="A19" s="14"/>
      <c r="B19" s="14"/>
      <c r="F19" s="245"/>
      <c r="G19" s="246" t="str">
        <f t="shared" ref="G19:N19" si="0">IF(SUM(G11:G18)=0,"",SUM(G11:G18))</f>
        <v/>
      </c>
      <c r="H19" s="248" t="str">
        <f t="shared" si="0"/>
        <v/>
      </c>
      <c r="I19" s="248" t="str">
        <f t="shared" si="0"/>
        <v/>
      </c>
      <c r="J19" s="248" t="str">
        <f t="shared" si="0"/>
        <v/>
      </c>
      <c r="K19" s="248" t="str">
        <f t="shared" si="0"/>
        <v/>
      </c>
      <c r="L19" s="248" t="str">
        <f t="shared" si="0"/>
        <v/>
      </c>
      <c r="M19" s="248" t="str">
        <f t="shared" si="0"/>
        <v/>
      </c>
      <c r="N19" s="250" t="str">
        <f t="shared" si="0"/>
        <v/>
      </c>
    </row>
    <row r="20" spans="1:16" x14ac:dyDescent="0.25">
      <c r="A20" s="60"/>
      <c r="B20" s="15" t="s">
        <v>18</v>
      </c>
      <c r="F20" s="245"/>
      <c r="G20" s="247"/>
      <c r="H20" s="249"/>
      <c r="I20" s="249"/>
      <c r="J20" s="249"/>
      <c r="K20" s="249"/>
      <c r="L20" s="249"/>
      <c r="M20" s="249"/>
      <c r="N20" s="251"/>
    </row>
  </sheetData>
  <sheetProtection selectLockedCells="1"/>
  <mergeCells count="26">
    <mergeCell ref="O14:P14"/>
    <mergeCell ref="A6:C7"/>
    <mergeCell ref="D6:P7"/>
    <mergeCell ref="H8:M8"/>
    <mergeCell ref="A1:P1"/>
    <mergeCell ref="A2:P2"/>
    <mergeCell ref="A3:C4"/>
    <mergeCell ref="K3:M4"/>
    <mergeCell ref="N3:P4"/>
    <mergeCell ref="D3:I4"/>
    <mergeCell ref="O16:P16"/>
    <mergeCell ref="O11:P11"/>
    <mergeCell ref="O15:P15"/>
    <mergeCell ref="O18:P18"/>
    <mergeCell ref="F19:F20"/>
    <mergeCell ref="G19:G20"/>
    <mergeCell ref="H19:H20"/>
    <mergeCell ref="I19:I20"/>
    <mergeCell ref="J19:J20"/>
    <mergeCell ref="K19:K20"/>
    <mergeCell ref="L19:L20"/>
    <mergeCell ref="M19:M20"/>
    <mergeCell ref="N19:N20"/>
    <mergeCell ref="O17:P17"/>
    <mergeCell ref="O12:P12"/>
    <mergeCell ref="O13:P13"/>
  </mergeCells>
  <printOptions horizontalCentered="1" verticalCentered="1"/>
  <pageMargins left="0.4" right="0.4" top="0.4" bottom="0.4"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B4234-8870-4178-9C83-B9E37FD9DE6E}">
  <sheetPr>
    <tabColor rgb="FFFFFF00"/>
  </sheetPr>
  <dimension ref="A1:L50"/>
  <sheetViews>
    <sheetView workbookViewId="0">
      <selection activeCell="A20" sqref="A20"/>
    </sheetView>
  </sheetViews>
  <sheetFormatPr defaultRowHeight="14.5" x14ac:dyDescent="0.35"/>
  <cols>
    <col min="1" max="1" width="15.1796875" customWidth="1"/>
    <col min="2" max="2" width="41.36328125" customWidth="1"/>
  </cols>
  <sheetData>
    <row r="1" spans="1:12" ht="21" x14ac:dyDescent="0.5">
      <c r="A1" s="92" t="s">
        <v>273</v>
      </c>
      <c r="B1" s="91"/>
      <c r="C1" s="91"/>
      <c r="D1" s="91"/>
      <c r="E1" s="91"/>
      <c r="F1" s="91"/>
      <c r="G1" s="91"/>
      <c r="H1" s="91"/>
      <c r="I1" s="91"/>
      <c r="J1" s="91"/>
      <c r="K1" s="91"/>
      <c r="L1" s="91"/>
    </row>
    <row r="2" spans="1:12" ht="18.5" x14ac:dyDescent="0.45">
      <c r="A2" s="93" t="s">
        <v>274</v>
      </c>
      <c r="B2" s="91"/>
      <c r="C2" s="91"/>
      <c r="D2" s="91"/>
      <c r="E2" s="91"/>
      <c r="F2" s="91"/>
      <c r="G2" s="91"/>
      <c r="H2" s="91"/>
      <c r="I2" s="91"/>
      <c r="J2" s="91"/>
      <c r="K2" s="91"/>
      <c r="L2" s="91"/>
    </row>
    <row r="3" spans="1:12" x14ac:dyDescent="0.35">
      <c r="A3" s="91"/>
      <c r="B3" s="91"/>
      <c r="C3" s="91"/>
      <c r="D3" s="91"/>
      <c r="E3" s="91"/>
      <c r="F3" s="91"/>
      <c r="G3" s="91"/>
      <c r="H3" s="91"/>
      <c r="I3" s="91"/>
      <c r="J3" s="91"/>
      <c r="K3" s="91"/>
      <c r="L3" s="91"/>
    </row>
    <row r="4" spans="1:12" x14ac:dyDescent="0.35">
      <c r="A4" s="94" t="s">
        <v>275</v>
      </c>
      <c r="B4" s="91"/>
      <c r="C4" s="91"/>
      <c r="D4" s="91"/>
      <c r="E4" s="91"/>
      <c r="F4" s="91"/>
      <c r="G4" s="91"/>
      <c r="H4" s="91"/>
      <c r="I4" s="91"/>
      <c r="J4" s="91"/>
      <c r="K4" s="91"/>
      <c r="L4" s="91"/>
    </row>
    <row r="5" spans="1:12" x14ac:dyDescent="0.35">
      <c r="A5" s="94" t="s">
        <v>276</v>
      </c>
      <c r="B5" s="91"/>
      <c r="C5" s="91"/>
      <c r="D5" s="91"/>
      <c r="E5" s="91"/>
      <c r="F5" s="91"/>
      <c r="G5" s="91"/>
      <c r="H5" s="91"/>
      <c r="I5" s="91"/>
      <c r="J5" s="91"/>
      <c r="K5" s="91"/>
      <c r="L5" s="91"/>
    </row>
    <row r="6" spans="1:12" x14ac:dyDescent="0.35">
      <c r="A6" s="91"/>
      <c r="B6" s="91"/>
      <c r="C6" s="91"/>
      <c r="D6" s="91"/>
      <c r="E6" s="91"/>
      <c r="F6" s="91"/>
      <c r="G6" s="91"/>
      <c r="H6" s="91"/>
      <c r="I6" s="91"/>
      <c r="J6" s="91"/>
      <c r="K6" s="91"/>
      <c r="L6" s="91"/>
    </row>
    <row r="7" spans="1:12" ht="18.5" x14ac:dyDescent="0.45">
      <c r="A7" s="95" t="s">
        <v>277</v>
      </c>
      <c r="B7" s="91"/>
      <c r="C7" s="91"/>
      <c r="D7" s="91"/>
      <c r="E7" s="91"/>
      <c r="F7" s="91"/>
      <c r="G7" s="91"/>
      <c r="H7" s="91"/>
      <c r="I7" s="91"/>
      <c r="J7" s="91"/>
      <c r="K7" s="91"/>
      <c r="L7" s="91"/>
    </row>
    <row r="8" spans="1:12" x14ac:dyDescent="0.35">
      <c r="A8" s="91"/>
      <c r="B8" s="91"/>
      <c r="C8" s="91"/>
      <c r="D8" s="91"/>
      <c r="E8" s="91"/>
      <c r="F8" s="91"/>
      <c r="G8" s="91"/>
      <c r="H8" s="91"/>
      <c r="I8" s="91"/>
      <c r="J8" s="91"/>
      <c r="K8" s="91"/>
      <c r="L8" s="91"/>
    </row>
    <row r="9" spans="1:12" x14ac:dyDescent="0.35">
      <c r="A9" s="94" t="s">
        <v>278</v>
      </c>
      <c r="B9" s="91"/>
      <c r="C9" s="91"/>
      <c r="D9" s="91"/>
      <c r="E9" s="91"/>
      <c r="F9" s="91"/>
      <c r="G9" s="91"/>
      <c r="H9" s="91"/>
      <c r="I9" s="91"/>
      <c r="J9" s="91"/>
      <c r="K9" s="91"/>
      <c r="L9" s="91"/>
    </row>
    <row r="10" spans="1:12" x14ac:dyDescent="0.35">
      <c r="A10" s="94" t="s">
        <v>279</v>
      </c>
      <c r="B10" s="91"/>
      <c r="C10" s="91"/>
      <c r="D10" s="91"/>
      <c r="E10" s="91"/>
      <c r="F10" s="91"/>
      <c r="G10" s="91"/>
      <c r="H10" s="91"/>
      <c r="I10" s="91"/>
      <c r="J10" s="91"/>
      <c r="K10" s="91"/>
      <c r="L10" s="91"/>
    </row>
    <row r="11" spans="1:12" x14ac:dyDescent="0.35">
      <c r="A11" s="91"/>
      <c r="B11" s="91"/>
      <c r="C11" s="91"/>
      <c r="D11" s="91"/>
      <c r="E11" s="91"/>
      <c r="F11" s="91"/>
      <c r="G11" s="91"/>
      <c r="H11" s="91"/>
      <c r="I11" s="91"/>
      <c r="J11" s="91"/>
      <c r="K11" s="91"/>
      <c r="L11" s="91"/>
    </row>
    <row r="12" spans="1:12" x14ac:dyDescent="0.35">
      <c r="A12" s="94" t="s">
        <v>280</v>
      </c>
      <c r="B12" s="91"/>
      <c r="C12" s="91"/>
      <c r="D12" s="91"/>
      <c r="E12" s="91"/>
      <c r="F12" s="91"/>
      <c r="G12" s="91"/>
      <c r="H12" s="91"/>
      <c r="I12" s="91"/>
      <c r="J12" s="91"/>
      <c r="K12" s="91"/>
      <c r="L12" s="91"/>
    </row>
    <row r="13" spans="1:12" x14ac:dyDescent="0.35">
      <c r="A13" s="91"/>
      <c r="B13" s="91"/>
      <c r="C13" s="91"/>
      <c r="D13" s="91"/>
      <c r="E13" s="91"/>
      <c r="F13" s="91"/>
      <c r="G13" s="91"/>
      <c r="H13" s="91"/>
      <c r="I13" s="91"/>
      <c r="J13" s="91"/>
      <c r="K13" s="91"/>
      <c r="L13" s="91"/>
    </row>
    <row r="14" spans="1:12" x14ac:dyDescent="0.35">
      <c r="A14" s="94" t="s">
        <v>281</v>
      </c>
      <c r="B14" s="91"/>
      <c r="C14" s="91"/>
      <c r="D14" s="91"/>
      <c r="E14" s="91"/>
      <c r="F14" s="91"/>
      <c r="G14" s="91"/>
      <c r="H14" s="91"/>
      <c r="I14" s="91"/>
      <c r="J14" s="91"/>
      <c r="K14" s="91"/>
      <c r="L14" s="91"/>
    </row>
    <row r="15" spans="1:12" x14ac:dyDescent="0.35">
      <c r="A15" s="91"/>
      <c r="B15" s="91"/>
      <c r="C15" s="91"/>
      <c r="D15" s="91"/>
      <c r="E15" s="91"/>
      <c r="F15" s="91"/>
      <c r="G15" s="91"/>
      <c r="H15" s="91"/>
      <c r="I15" s="91"/>
      <c r="J15" s="91"/>
      <c r="K15" s="91"/>
      <c r="L15" s="91"/>
    </row>
    <row r="16" spans="1:12" x14ac:dyDescent="0.35">
      <c r="A16" s="94" t="s">
        <v>338</v>
      </c>
      <c r="B16" s="91"/>
      <c r="C16" s="91"/>
      <c r="D16" s="91"/>
      <c r="E16" s="91"/>
      <c r="F16" s="91"/>
      <c r="G16" s="91"/>
      <c r="H16" s="91"/>
      <c r="I16" s="91"/>
      <c r="J16" s="91"/>
      <c r="K16" s="91"/>
      <c r="L16" s="91"/>
    </row>
    <row r="17" spans="1:12" x14ac:dyDescent="0.35">
      <c r="A17" s="91"/>
      <c r="B17" s="91"/>
      <c r="C17" s="91"/>
      <c r="D17" s="91"/>
      <c r="E17" s="91"/>
      <c r="F17" s="91"/>
      <c r="G17" s="91"/>
      <c r="H17" s="91"/>
      <c r="I17" s="91"/>
      <c r="J17" s="91"/>
      <c r="K17" s="91"/>
      <c r="L17" s="91"/>
    </row>
    <row r="18" spans="1:12" x14ac:dyDescent="0.35">
      <c r="A18" s="94" t="s">
        <v>282</v>
      </c>
      <c r="B18" s="91"/>
      <c r="C18" s="91"/>
      <c r="D18" s="91"/>
      <c r="E18" s="91"/>
      <c r="F18" s="91"/>
      <c r="G18" s="91"/>
      <c r="H18" s="91"/>
      <c r="I18" s="91"/>
      <c r="J18" s="91"/>
      <c r="K18" s="91"/>
      <c r="L18" s="91"/>
    </row>
    <row r="19" spans="1:12" x14ac:dyDescent="0.35">
      <c r="A19" s="91"/>
      <c r="B19" s="91"/>
      <c r="C19" s="91"/>
      <c r="D19" s="91"/>
      <c r="E19" s="91"/>
      <c r="F19" s="91"/>
      <c r="G19" s="91"/>
      <c r="H19" s="91"/>
      <c r="I19" s="91"/>
      <c r="J19" s="91"/>
      <c r="K19" s="91"/>
      <c r="L19" s="91"/>
    </row>
    <row r="20" spans="1:12" x14ac:dyDescent="0.35">
      <c r="A20" s="96" t="s">
        <v>350</v>
      </c>
      <c r="B20" s="91"/>
      <c r="C20" s="91"/>
      <c r="D20" s="91"/>
      <c r="E20" s="91"/>
      <c r="F20" s="91"/>
      <c r="G20" s="91"/>
      <c r="H20" s="91"/>
      <c r="I20" s="91"/>
      <c r="J20" s="91"/>
      <c r="K20" s="91"/>
      <c r="L20" s="91"/>
    </row>
    <row r="21" spans="1:12" x14ac:dyDescent="0.35">
      <c r="A21" s="91"/>
      <c r="B21" s="91"/>
      <c r="C21" s="91"/>
      <c r="D21" s="91"/>
      <c r="E21" s="91"/>
      <c r="F21" s="91"/>
      <c r="G21" s="91"/>
      <c r="H21" s="91"/>
      <c r="I21" s="91"/>
      <c r="J21" s="91"/>
      <c r="K21" s="91"/>
      <c r="L21" s="91"/>
    </row>
    <row r="22" spans="1:12" x14ac:dyDescent="0.35">
      <c r="A22" s="94" t="s">
        <v>283</v>
      </c>
      <c r="B22" s="91"/>
      <c r="C22" s="91"/>
      <c r="D22" s="91"/>
      <c r="E22" s="91"/>
      <c r="F22" s="91"/>
      <c r="G22" s="91"/>
      <c r="H22" s="91"/>
      <c r="I22" s="91"/>
      <c r="J22" s="91"/>
      <c r="K22" s="91"/>
      <c r="L22" s="91"/>
    </row>
    <row r="23" spans="1:12" x14ac:dyDescent="0.35">
      <c r="A23" s="91"/>
      <c r="B23" s="91"/>
      <c r="C23" s="91"/>
      <c r="D23" s="91"/>
      <c r="E23" s="91"/>
      <c r="F23" s="91"/>
      <c r="G23" s="91"/>
      <c r="H23" s="91"/>
      <c r="I23" s="91"/>
      <c r="J23" s="91"/>
      <c r="K23" s="91"/>
      <c r="L23" s="91"/>
    </row>
    <row r="24" spans="1:12" x14ac:dyDescent="0.35">
      <c r="A24" s="91"/>
      <c r="B24" s="91"/>
      <c r="C24" s="91"/>
      <c r="D24" s="91"/>
      <c r="E24" s="91"/>
      <c r="F24" s="91"/>
      <c r="G24" s="91"/>
      <c r="H24" s="91"/>
      <c r="I24" s="91"/>
      <c r="J24" s="91"/>
      <c r="K24" s="91"/>
      <c r="L24" s="91"/>
    </row>
    <row r="25" spans="1:12" x14ac:dyDescent="0.35">
      <c r="A25" s="91" t="s">
        <v>284</v>
      </c>
      <c r="B25" s="91" t="s">
        <v>285</v>
      </c>
      <c r="C25" s="91"/>
      <c r="D25" s="91"/>
      <c r="E25" s="91"/>
      <c r="F25" s="91"/>
      <c r="G25" s="91"/>
      <c r="H25" s="91"/>
      <c r="I25" s="91"/>
      <c r="J25" s="91"/>
      <c r="K25" s="91"/>
      <c r="L25" s="91"/>
    </row>
    <row r="26" spans="1:12" ht="91" customHeight="1" x14ac:dyDescent="0.35">
      <c r="A26" s="97" t="s">
        <v>286</v>
      </c>
      <c r="B26" s="98" t="s">
        <v>287</v>
      </c>
      <c r="C26" s="91"/>
      <c r="D26" s="91"/>
      <c r="E26" s="91"/>
      <c r="F26" s="91"/>
      <c r="G26" s="91"/>
      <c r="H26" s="91"/>
      <c r="I26" s="91"/>
      <c r="J26" s="91"/>
      <c r="K26" s="91"/>
      <c r="L26" s="91"/>
    </row>
    <row r="27" spans="1:12" ht="91" customHeight="1" x14ac:dyDescent="0.35">
      <c r="A27" s="98" t="s">
        <v>288</v>
      </c>
      <c r="B27" s="98" t="s">
        <v>289</v>
      </c>
      <c r="C27" s="91"/>
      <c r="D27" s="91"/>
      <c r="E27" s="91"/>
      <c r="F27" s="91"/>
      <c r="G27" s="91"/>
      <c r="H27" s="91"/>
      <c r="I27" s="91"/>
      <c r="J27" s="91"/>
      <c r="K27" s="91"/>
      <c r="L27" s="91"/>
    </row>
    <row r="28" spans="1:12" ht="132.5" customHeight="1" x14ac:dyDescent="0.35">
      <c r="A28" s="97" t="s">
        <v>290</v>
      </c>
      <c r="B28" s="99" t="s">
        <v>339</v>
      </c>
      <c r="C28" s="91"/>
      <c r="D28" s="91"/>
      <c r="E28" s="91"/>
      <c r="F28" s="91"/>
      <c r="G28" s="91"/>
      <c r="H28" s="91"/>
      <c r="I28" s="91"/>
      <c r="J28" s="91"/>
      <c r="K28" s="91"/>
      <c r="L28" s="91"/>
    </row>
    <row r="29" spans="1:12" ht="91" customHeight="1" x14ac:dyDescent="0.35">
      <c r="A29" s="97" t="s">
        <v>291</v>
      </c>
      <c r="B29" s="99" t="s">
        <v>292</v>
      </c>
      <c r="C29" s="91"/>
      <c r="D29" s="91"/>
      <c r="E29" s="91"/>
      <c r="F29" s="91"/>
      <c r="G29" s="91"/>
      <c r="H29" s="91"/>
      <c r="I29" s="91"/>
      <c r="J29" s="91"/>
      <c r="K29" s="91"/>
      <c r="L29" s="91"/>
    </row>
    <row r="30" spans="1:12" ht="91" customHeight="1" x14ac:dyDescent="0.35">
      <c r="A30" s="98" t="s">
        <v>293</v>
      </c>
      <c r="B30" s="99" t="s">
        <v>294</v>
      </c>
      <c r="C30" s="91"/>
      <c r="D30" s="91"/>
      <c r="E30" s="91"/>
      <c r="F30" s="91"/>
      <c r="G30" s="91"/>
      <c r="H30" s="91"/>
      <c r="I30" s="91"/>
      <c r="J30" s="91"/>
      <c r="K30" s="91"/>
      <c r="L30" s="91"/>
    </row>
    <row r="31" spans="1:12" ht="91" customHeight="1" x14ac:dyDescent="0.35">
      <c r="A31" s="98" t="s">
        <v>295</v>
      </c>
      <c r="B31" s="98" t="s">
        <v>296</v>
      </c>
      <c r="C31" s="91"/>
      <c r="D31" s="91"/>
      <c r="E31" s="91"/>
      <c r="F31" s="91"/>
      <c r="G31" s="91"/>
      <c r="H31" s="91"/>
      <c r="I31" s="91"/>
      <c r="J31" s="91"/>
      <c r="K31" s="91"/>
      <c r="L31" s="91"/>
    </row>
    <row r="32" spans="1:12" ht="91" customHeight="1" x14ac:dyDescent="0.35">
      <c r="A32" s="97" t="s">
        <v>297</v>
      </c>
      <c r="B32" s="98" t="s">
        <v>298</v>
      </c>
      <c r="C32" s="91"/>
      <c r="D32" s="91"/>
      <c r="E32" s="91"/>
      <c r="F32" s="91"/>
      <c r="G32" s="91"/>
      <c r="H32" s="91"/>
      <c r="I32" s="91"/>
      <c r="J32" s="91"/>
      <c r="K32" s="91"/>
      <c r="L32" s="91"/>
    </row>
    <row r="33" spans="1:12" ht="91" customHeight="1" x14ac:dyDescent="0.35">
      <c r="A33" s="98" t="s">
        <v>299</v>
      </c>
      <c r="B33" s="98" t="s">
        <v>300</v>
      </c>
      <c r="C33" s="91"/>
      <c r="D33" s="91"/>
      <c r="E33" s="91"/>
      <c r="F33" s="91"/>
      <c r="G33" s="91"/>
      <c r="H33" s="91"/>
      <c r="I33" s="91"/>
      <c r="J33" s="91"/>
      <c r="K33" s="91"/>
      <c r="L33" s="91"/>
    </row>
    <row r="34" spans="1:12" ht="91" customHeight="1" x14ac:dyDescent="0.35">
      <c r="A34" s="97" t="s">
        <v>301</v>
      </c>
      <c r="B34" s="98" t="s">
        <v>302</v>
      </c>
      <c r="C34" s="91"/>
      <c r="D34" s="91"/>
      <c r="E34" s="91"/>
      <c r="F34" s="91"/>
      <c r="G34" s="91"/>
      <c r="H34" s="91"/>
      <c r="I34" s="91"/>
      <c r="J34" s="91"/>
      <c r="K34" s="91"/>
      <c r="L34" s="91"/>
    </row>
    <row r="35" spans="1:12" ht="91" customHeight="1" x14ac:dyDescent="0.35">
      <c r="A35" s="98" t="s">
        <v>303</v>
      </c>
      <c r="B35" s="98" t="s">
        <v>304</v>
      </c>
      <c r="C35" s="91"/>
      <c r="D35" s="91"/>
      <c r="E35" s="91"/>
      <c r="F35" s="91"/>
      <c r="G35" s="91"/>
      <c r="H35" s="91"/>
      <c r="I35" s="91"/>
      <c r="J35" s="91"/>
      <c r="K35" s="91"/>
      <c r="L35" s="91"/>
    </row>
    <row r="36" spans="1:12" ht="91" customHeight="1" x14ac:dyDescent="0.35">
      <c r="A36" s="98" t="s">
        <v>305</v>
      </c>
      <c r="B36" s="98" t="s">
        <v>306</v>
      </c>
      <c r="C36" s="91"/>
      <c r="D36" s="91"/>
      <c r="E36" s="91"/>
      <c r="F36" s="91"/>
      <c r="G36" s="91"/>
      <c r="H36" s="91"/>
      <c r="I36" s="91"/>
      <c r="J36" s="91"/>
      <c r="K36" s="91"/>
      <c r="L36" s="91"/>
    </row>
    <row r="37" spans="1:12" ht="91" customHeight="1" x14ac:dyDescent="0.35">
      <c r="A37" s="97" t="s">
        <v>307</v>
      </c>
      <c r="B37" s="98" t="s">
        <v>308</v>
      </c>
      <c r="C37" s="91"/>
      <c r="D37" s="91"/>
      <c r="E37" s="91"/>
      <c r="F37" s="91"/>
      <c r="G37" s="91"/>
      <c r="H37" s="91"/>
      <c r="I37" s="91"/>
      <c r="J37" s="91"/>
      <c r="K37" s="91"/>
      <c r="L37" s="91"/>
    </row>
    <row r="38" spans="1:12" ht="91" customHeight="1" x14ac:dyDescent="0.35">
      <c r="A38" s="97" t="s">
        <v>309</v>
      </c>
      <c r="B38" s="98" t="s">
        <v>310</v>
      </c>
      <c r="C38" s="91"/>
      <c r="D38" s="91"/>
      <c r="E38" s="91"/>
      <c r="F38" s="91"/>
      <c r="G38" s="91"/>
      <c r="H38" s="91"/>
      <c r="I38" s="91"/>
      <c r="J38" s="91"/>
      <c r="K38" s="91"/>
      <c r="L38" s="91"/>
    </row>
    <row r="39" spans="1:12" ht="91" customHeight="1" x14ac:dyDescent="0.35">
      <c r="A39" s="97" t="s">
        <v>311</v>
      </c>
      <c r="B39" s="98" t="s">
        <v>312</v>
      </c>
      <c r="C39" s="91"/>
      <c r="D39" s="91"/>
      <c r="E39" s="91"/>
      <c r="F39" s="91"/>
      <c r="G39" s="91"/>
      <c r="H39" s="91"/>
      <c r="I39" s="91"/>
      <c r="J39" s="91"/>
      <c r="K39" s="91"/>
      <c r="L39" s="91"/>
    </row>
    <row r="40" spans="1:12" ht="91" customHeight="1" x14ac:dyDescent="0.35">
      <c r="A40" s="97" t="s">
        <v>313</v>
      </c>
      <c r="B40" s="98" t="s">
        <v>314</v>
      </c>
      <c r="C40" s="91"/>
      <c r="D40" s="91"/>
      <c r="E40" s="91"/>
      <c r="F40" s="91"/>
      <c r="G40" s="91"/>
      <c r="H40" s="91"/>
      <c r="I40" s="91"/>
      <c r="J40" s="91"/>
      <c r="K40" s="91"/>
      <c r="L40" s="91"/>
    </row>
    <row r="41" spans="1:12" ht="91" customHeight="1" x14ac:dyDescent="0.35">
      <c r="A41" s="97" t="s">
        <v>315</v>
      </c>
      <c r="B41" s="98" t="s">
        <v>316</v>
      </c>
      <c r="C41" s="91"/>
      <c r="D41" s="91"/>
      <c r="E41" s="91"/>
      <c r="F41" s="91"/>
      <c r="G41" s="91"/>
      <c r="H41" s="91"/>
      <c r="I41" s="91"/>
      <c r="J41" s="91"/>
      <c r="K41" s="91"/>
      <c r="L41" s="91"/>
    </row>
    <row r="42" spans="1:12" ht="91" customHeight="1" x14ac:dyDescent="0.35">
      <c r="A42" s="97" t="s">
        <v>317</v>
      </c>
      <c r="B42" s="98" t="s">
        <v>318</v>
      </c>
      <c r="C42" s="91"/>
      <c r="D42" s="91"/>
      <c r="E42" s="91"/>
      <c r="F42" s="91"/>
      <c r="G42" s="91"/>
      <c r="H42" s="91"/>
      <c r="I42" s="91"/>
      <c r="J42" s="91"/>
      <c r="K42" s="91"/>
      <c r="L42" s="91"/>
    </row>
    <row r="43" spans="1:12" ht="91" customHeight="1" x14ac:dyDescent="0.35">
      <c r="A43" s="97" t="s">
        <v>319</v>
      </c>
      <c r="B43" s="98" t="s">
        <v>320</v>
      </c>
      <c r="C43" s="91"/>
      <c r="D43" s="91"/>
      <c r="E43" s="91"/>
      <c r="F43" s="91"/>
      <c r="G43" s="91"/>
      <c r="H43" s="91"/>
      <c r="I43" s="91"/>
      <c r="J43" s="91"/>
      <c r="K43" s="91"/>
      <c r="L43" s="91"/>
    </row>
    <row r="44" spans="1:12" ht="91" customHeight="1" x14ac:dyDescent="0.35">
      <c r="A44" s="97" t="s">
        <v>321</v>
      </c>
      <c r="B44" s="98" t="s">
        <v>322</v>
      </c>
      <c r="C44" s="91"/>
      <c r="D44" s="91"/>
      <c r="E44" s="91"/>
      <c r="F44" s="91"/>
      <c r="G44" s="91"/>
      <c r="H44" s="91"/>
      <c r="I44" s="91"/>
      <c r="J44" s="91"/>
      <c r="K44" s="91"/>
      <c r="L44" s="91"/>
    </row>
    <row r="45" spans="1:12" ht="91" customHeight="1" x14ac:dyDescent="0.35">
      <c r="A45" s="97" t="s">
        <v>323</v>
      </c>
      <c r="B45" s="98" t="s">
        <v>324</v>
      </c>
      <c r="C45" s="91"/>
      <c r="D45" s="91"/>
      <c r="E45" s="91"/>
      <c r="F45" s="91"/>
      <c r="G45" s="91"/>
      <c r="H45" s="91"/>
      <c r="I45" s="91"/>
      <c r="J45" s="91"/>
      <c r="K45" s="91"/>
      <c r="L45" s="91"/>
    </row>
    <row r="46" spans="1:12" ht="91" customHeight="1" x14ac:dyDescent="0.35">
      <c r="A46" s="97" t="s">
        <v>325</v>
      </c>
      <c r="B46" s="98" t="s">
        <v>326</v>
      </c>
      <c r="C46" s="91"/>
      <c r="D46" s="91"/>
      <c r="E46" s="91"/>
      <c r="F46" s="91"/>
      <c r="G46" s="91"/>
      <c r="H46" s="91"/>
      <c r="I46" s="91"/>
      <c r="J46" s="91"/>
      <c r="K46" s="91"/>
      <c r="L46" s="91"/>
    </row>
    <row r="47" spans="1:12" ht="91" customHeight="1" x14ac:dyDescent="0.35">
      <c r="A47" s="97" t="s">
        <v>327</v>
      </c>
      <c r="B47" s="98" t="s">
        <v>328</v>
      </c>
      <c r="C47" s="91"/>
      <c r="D47" s="91"/>
      <c r="E47" s="91"/>
      <c r="F47" s="91"/>
      <c r="G47" s="91"/>
      <c r="H47" s="91"/>
      <c r="I47" s="91"/>
      <c r="J47" s="91"/>
      <c r="K47" s="91"/>
      <c r="L47" s="91"/>
    </row>
    <row r="48" spans="1:12" ht="91" customHeight="1" x14ac:dyDescent="0.35">
      <c r="A48" s="97" t="s">
        <v>329</v>
      </c>
      <c r="B48" s="98" t="s">
        <v>330</v>
      </c>
      <c r="C48" s="91"/>
      <c r="D48" s="91"/>
      <c r="E48" s="91"/>
      <c r="F48" s="91"/>
      <c r="G48" s="91"/>
      <c r="H48" s="91"/>
      <c r="I48" s="91"/>
      <c r="J48" s="91"/>
      <c r="K48" s="91"/>
      <c r="L48" s="91"/>
    </row>
    <row r="49" spans="1:12" ht="91" customHeight="1" x14ac:dyDescent="0.35">
      <c r="A49" s="97" t="s">
        <v>331</v>
      </c>
      <c r="B49" s="98" t="s">
        <v>332</v>
      </c>
      <c r="C49" s="91"/>
      <c r="D49" s="91"/>
      <c r="E49" s="91"/>
      <c r="F49" s="91"/>
      <c r="G49" s="91"/>
      <c r="H49" s="91"/>
      <c r="I49" s="91"/>
      <c r="J49" s="91"/>
      <c r="K49" s="91"/>
      <c r="L49" s="91"/>
    </row>
    <row r="50" spans="1:12" ht="91" customHeight="1" x14ac:dyDescent="0.35">
      <c r="A50" s="97" t="s">
        <v>333</v>
      </c>
      <c r="B50" s="98" t="s">
        <v>334</v>
      </c>
      <c r="C50" s="91"/>
      <c r="D50" s="91"/>
      <c r="E50" s="91"/>
      <c r="F50" s="91"/>
      <c r="G50" s="91"/>
      <c r="H50" s="91"/>
      <c r="I50" s="91"/>
      <c r="J50" s="91"/>
      <c r="K50" s="91"/>
      <c r="L50" s="91"/>
    </row>
  </sheetData>
  <hyperlinks>
    <hyperlink ref="A18" r:id="rId1" display="mailto:interpreters@judicial.state.co.us" xr:uid="{29F29BCB-C9E4-45A7-95E5-67E2E4C7B4DF}"/>
  </hyperlinks>
  <pageMargins left="0.7" right="0.7" top="0.75" bottom="0.75" header="0.3" footer="0.3"/>
  <pageSetup scale="70" orientation="landscape" horizontalDpi="4294967293" verticalDpi="0"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B46A-FD4D-4648-8F42-3F423F5EEF6D}">
  <sheetPr>
    <tabColor rgb="FFFFFF00"/>
    <pageSetUpPr fitToPage="1"/>
  </sheetPr>
  <dimension ref="A1:U53"/>
  <sheetViews>
    <sheetView showGridLines="0" showRuler="0" topLeftCell="A27" zoomScale="76" zoomScaleNormal="76" zoomScaleSheetLayoutView="55" zoomScalePageLayoutView="80" workbookViewId="0">
      <selection activeCell="O49" sqref="O49"/>
    </sheetView>
  </sheetViews>
  <sheetFormatPr defaultColWidth="9.1796875" defaultRowHeight="12" x14ac:dyDescent="0.3"/>
  <cols>
    <col min="1" max="1" width="18.90625" style="17" customWidth="1"/>
    <col min="2" max="2" width="34.453125" style="17" customWidth="1"/>
    <col min="3" max="4" width="15.1796875" style="17" customWidth="1"/>
    <col min="5" max="6" width="13" style="17" customWidth="1"/>
    <col min="7" max="7" width="12.54296875" style="17" customWidth="1"/>
    <col min="8" max="8" width="10.54296875" style="17" customWidth="1"/>
    <col min="9" max="9" width="13.453125" style="17" customWidth="1"/>
    <col min="10" max="10" width="10.54296875" style="17" customWidth="1"/>
    <col min="11" max="11" width="19" style="17" customWidth="1"/>
    <col min="12" max="12" width="12.1796875" style="18" customWidth="1"/>
    <col min="13" max="13" width="11.1796875" style="18" customWidth="1"/>
    <col min="14" max="14" width="9.81640625" style="18" customWidth="1"/>
    <col min="15" max="15" width="13.81640625" style="18" customWidth="1"/>
    <col min="16" max="19" width="9.81640625" style="18" customWidth="1"/>
    <col min="20" max="20" width="15.1796875" style="17" customWidth="1"/>
    <col min="21" max="21" width="3.1796875" style="17" customWidth="1"/>
    <col min="22" max="16384" width="9.1796875" style="17"/>
  </cols>
  <sheetData>
    <row r="1" spans="1:20" s="16" customFormat="1" ht="21" customHeight="1" x14ac:dyDescent="0.55000000000000004">
      <c r="A1" s="224" t="s">
        <v>19</v>
      </c>
      <c r="B1" s="224"/>
      <c r="C1" s="224"/>
      <c r="D1" s="224"/>
      <c r="E1" s="224"/>
      <c r="F1" s="224"/>
      <c r="G1" s="224"/>
      <c r="H1" s="224"/>
      <c r="I1" s="224"/>
      <c r="J1" s="224"/>
      <c r="K1" s="224"/>
      <c r="L1" s="224"/>
      <c r="M1" s="224"/>
      <c r="N1" s="224"/>
      <c r="O1" s="224"/>
      <c r="P1" s="224"/>
      <c r="Q1" s="224"/>
      <c r="R1" s="224"/>
      <c r="S1" s="224"/>
      <c r="T1" s="224"/>
    </row>
    <row r="2" spans="1:20" ht="21" customHeight="1" x14ac:dyDescent="0.55000000000000004">
      <c r="A2" s="224" t="s">
        <v>1</v>
      </c>
      <c r="B2" s="224"/>
      <c r="C2" s="224"/>
      <c r="D2" s="224"/>
      <c r="E2" s="224"/>
      <c r="F2" s="224"/>
      <c r="G2" s="224"/>
      <c r="H2" s="224"/>
      <c r="I2" s="224"/>
      <c r="J2" s="224"/>
      <c r="K2" s="224"/>
      <c r="L2" s="224"/>
      <c r="M2" s="224"/>
      <c r="N2" s="224"/>
      <c r="O2" s="224"/>
      <c r="P2" s="224"/>
      <c r="Q2" s="224"/>
      <c r="R2" s="224"/>
      <c r="S2" s="224"/>
      <c r="T2" s="224"/>
    </row>
    <row r="3" spans="1:20" ht="27" customHeight="1" x14ac:dyDescent="0.55000000000000004">
      <c r="A3" s="225" t="s">
        <v>20</v>
      </c>
      <c r="B3" s="225"/>
      <c r="C3" s="225"/>
      <c r="D3" s="225"/>
      <c r="E3" s="225"/>
      <c r="F3" s="225"/>
      <c r="G3" s="225"/>
      <c r="H3" s="225"/>
      <c r="I3" s="225"/>
      <c r="J3" s="225"/>
      <c r="K3" s="225"/>
      <c r="L3" s="225"/>
      <c r="M3" s="225"/>
      <c r="N3" s="225"/>
      <c r="O3" s="225"/>
      <c r="P3" s="225"/>
      <c r="Q3" s="225"/>
      <c r="R3" s="225"/>
      <c r="S3" s="225"/>
      <c r="T3" s="225"/>
    </row>
    <row r="4" spans="1:20" ht="15.75" customHeight="1" x14ac:dyDescent="0.45">
      <c r="T4" s="19"/>
    </row>
    <row r="5" spans="1:20" s="20" customFormat="1" ht="33" customHeight="1" x14ac:dyDescent="0.35">
      <c r="A5" s="226" t="s">
        <v>21</v>
      </c>
      <c r="B5" s="226"/>
      <c r="C5" s="226"/>
      <c r="D5" s="226"/>
      <c r="E5" s="226"/>
      <c r="F5" s="226"/>
      <c r="I5" s="226" t="s">
        <v>22</v>
      </c>
      <c r="J5" s="226"/>
      <c r="K5" s="226"/>
      <c r="L5" s="226"/>
      <c r="M5" s="226"/>
      <c r="N5" s="226"/>
      <c r="O5" s="226"/>
      <c r="P5" s="226"/>
      <c r="Q5" s="226"/>
      <c r="R5" s="226"/>
      <c r="S5" s="226"/>
      <c r="T5" s="226"/>
    </row>
    <row r="6" spans="1:20" s="21" customFormat="1" ht="24" customHeight="1" x14ac:dyDescent="0.35">
      <c r="A6" s="228" t="s">
        <v>23</v>
      </c>
      <c r="B6" s="228"/>
      <c r="C6" s="209" t="s">
        <v>270</v>
      </c>
      <c r="D6" s="209"/>
      <c r="E6" s="209"/>
      <c r="F6" s="209"/>
      <c r="J6" s="74" t="s">
        <v>264</v>
      </c>
      <c r="K6" s="171" t="s">
        <v>348</v>
      </c>
      <c r="L6" s="171"/>
      <c r="M6" s="171"/>
      <c r="N6" s="171"/>
      <c r="O6" s="171"/>
      <c r="P6" s="171"/>
      <c r="Q6" s="171"/>
      <c r="R6" s="171"/>
      <c r="S6" s="171"/>
      <c r="T6" s="171"/>
    </row>
    <row r="7" spans="1:20" s="25" customFormat="1" ht="24" customHeight="1" x14ac:dyDescent="0.35">
      <c r="A7" s="208" t="s">
        <v>24</v>
      </c>
      <c r="B7" s="208"/>
      <c r="C7" s="209"/>
      <c r="D7" s="209"/>
      <c r="E7" s="209"/>
      <c r="F7" s="209"/>
      <c r="I7" s="22"/>
      <c r="J7" s="73" t="s">
        <v>25</v>
      </c>
      <c r="K7" s="23" t="s">
        <v>69</v>
      </c>
      <c r="L7" s="24"/>
      <c r="M7" s="24"/>
      <c r="N7" s="24"/>
      <c r="O7" s="24"/>
      <c r="P7" s="24"/>
      <c r="Q7" s="24"/>
      <c r="R7" s="24"/>
      <c r="S7" s="24"/>
      <c r="T7" s="24"/>
    </row>
    <row r="8" spans="1:20" s="25" customFormat="1" ht="24" customHeight="1" x14ac:dyDescent="0.35">
      <c r="A8" s="227" t="s">
        <v>26</v>
      </c>
      <c r="B8" s="227"/>
      <c r="C8" s="209">
        <v>32312</v>
      </c>
      <c r="D8" s="209"/>
      <c r="E8" s="209"/>
      <c r="F8" s="209"/>
      <c r="I8" s="26"/>
      <c r="J8" s="74" t="s">
        <v>27</v>
      </c>
      <c r="K8" s="75">
        <v>45514</v>
      </c>
      <c r="L8" s="75"/>
      <c r="M8" s="27"/>
      <c r="N8" s="27"/>
      <c r="O8" s="27"/>
      <c r="P8" s="27"/>
      <c r="Q8" s="27"/>
      <c r="R8" s="27"/>
      <c r="S8" s="27"/>
      <c r="T8" s="24"/>
    </row>
    <row r="9" spans="1:20" s="25" customFormat="1" ht="24" customHeight="1" x14ac:dyDescent="0.35">
      <c r="A9" s="227" t="s">
        <v>263</v>
      </c>
      <c r="B9" s="227"/>
      <c r="C9" s="209"/>
      <c r="D9" s="209"/>
      <c r="E9" s="209"/>
      <c r="F9" s="209"/>
      <c r="I9" s="26"/>
      <c r="J9" s="73" t="s">
        <v>28</v>
      </c>
      <c r="K9" s="24" t="s">
        <v>262</v>
      </c>
      <c r="L9" s="24"/>
      <c r="M9" s="24"/>
      <c r="N9" s="24"/>
      <c r="O9" s="24"/>
      <c r="P9" s="24"/>
      <c r="Q9" s="24"/>
      <c r="R9" s="24"/>
      <c r="S9" s="24"/>
      <c r="T9" s="24"/>
    </row>
    <row r="10" spans="1:20" s="25" customFormat="1" ht="24" customHeight="1" x14ac:dyDescent="0.35">
      <c r="A10" s="227" t="s">
        <v>29</v>
      </c>
      <c r="B10" s="227"/>
      <c r="C10" s="209" t="s">
        <v>340</v>
      </c>
      <c r="D10" s="209"/>
      <c r="E10" s="209"/>
      <c r="F10" s="209"/>
      <c r="I10" s="26"/>
      <c r="J10" s="73" t="s">
        <v>30</v>
      </c>
      <c r="K10" s="23" t="s">
        <v>78</v>
      </c>
      <c r="L10" s="24"/>
      <c r="M10" s="24"/>
      <c r="N10" s="24"/>
      <c r="O10" s="24"/>
      <c r="P10" s="24"/>
      <c r="Q10" s="24"/>
      <c r="R10" s="24"/>
      <c r="S10" s="24"/>
      <c r="T10" s="24"/>
    </row>
    <row r="11" spans="1:20" s="25" customFormat="1" ht="24" customHeight="1" x14ac:dyDescent="0.35">
      <c r="A11" s="208"/>
      <c r="B11" s="208"/>
      <c r="C11" s="209" t="s">
        <v>346</v>
      </c>
      <c r="D11" s="209"/>
      <c r="E11" s="209"/>
      <c r="F11" s="209"/>
      <c r="I11" s="26"/>
      <c r="J11" s="73" t="s">
        <v>31</v>
      </c>
      <c r="K11" s="23" t="s">
        <v>66</v>
      </c>
      <c r="L11" s="23"/>
      <c r="M11" s="24"/>
      <c r="N11" s="28"/>
      <c r="O11" s="28"/>
      <c r="P11" s="28"/>
      <c r="Q11" s="28"/>
      <c r="R11" s="28"/>
      <c r="S11" s="28"/>
      <c r="T11" s="24"/>
    </row>
    <row r="12" spans="1:20" s="25" customFormat="1" ht="24" customHeight="1" x14ac:dyDescent="0.35">
      <c r="A12" s="208" t="s">
        <v>32</v>
      </c>
      <c r="B12" s="208"/>
      <c r="C12" s="209" t="s">
        <v>347</v>
      </c>
      <c r="D12" s="209"/>
      <c r="E12" s="209"/>
      <c r="F12" s="209"/>
      <c r="I12" s="26"/>
      <c r="J12" s="73" t="s">
        <v>33</v>
      </c>
      <c r="K12" s="23" t="s">
        <v>349</v>
      </c>
      <c r="L12" s="23"/>
      <c r="M12" s="23"/>
      <c r="N12" s="23"/>
      <c r="O12" s="23"/>
      <c r="P12" s="23"/>
      <c r="Q12" s="23"/>
      <c r="R12" s="23"/>
      <c r="S12" s="23"/>
      <c r="T12" s="23"/>
    </row>
    <row r="13" spans="1:20" s="25" customFormat="1" ht="24" customHeight="1" x14ac:dyDescent="0.35">
      <c r="A13" s="208" t="s">
        <v>34</v>
      </c>
      <c r="B13" s="208"/>
      <c r="C13" s="277" t="s">
        <v>271</v>
      </c>
      <c r="D13" s="209"/>
      <c r="E13" s="209"/>
      <c r="F13" s="209"/>
      <c r="J13" s="74" t="s">
        <v>261</v>
      </c>
      <c r="K13" s="23" t="s">
        <v>272</v>
      </c>
      <c r="L13" s="23"/>
      <c r="M13" s="23"/>
      <c r="N13" s="23"/>
      <c r="O13" s="23"/>
      <c r="P13" s="23"/>
      <c r="Q13" s="23"/>
      <c r="R13" s="23"/>
      <c r="S13" s="23"/>
      <c r="T13" s="23"/>
    </row>
    <row r="14" spans="1:20" s="25" customFormat="1" ht="8.25" customHeight="1" thickBot="1" x14ac:dyDescent="0.4">
      <c r="J14" s="29"/>
      <c r="L14" s="30"/>
      <c r="M14" s="30"/>
      <c r="N14" s="30"/>
      <c r="O14" s="30"/>
      <c r="P14" s="30"/>
      <c r="Q14" s="30"/>
      <c r="R14" s="30"/>
      <c r="S14" s="30"/>
      <c r="T14" s="31"/>
    </row>
    <row r="15" spans="1:20" s="32" customFormat="1" ht="8.25" customHeight="1" thickTop="1" x14ac:dyDescent="0.3">
      <c r="A15" s="210" t="s">
        <v>35</v>
      </c>
      <c r="B15" s="212" t="s">
        <v>36</v>
      </c>
      <c r="C15" s="212" t="s">
        <v>37</v>
      </c>
      <c r="D15" s="212" t="s">
        <v>38</v>
      </c>
      <c r="E15" s="212" t="s">
        <v>39</v>
      </c>
      <c r="F15" s="214" t="s">
        <v>210</v>
      </c>
      <c r="G15" s="210" t="s">
        <v>40</v>
      </c>
      <c r="H15" s="214" t="s">
        <v>41</v>
      </c>
      <c r="I15" s="216" t="s">
        <v>42</v>
      </c>
      <c r="J15" s="210" t="s">
        <v>341</v>
      </c>
      <c r="K15" s="214" t="s">
        <v>43</v>
      </c>
      <c r="L15" s="216" t="s">
        <v>44</v>
      </c>
      <c r="M15" s="216" t="s">
        <v>45</v>
      </c>
      <c r="N15" s="218" t="s">
        <v>46</v>
      </c>
      <c r="O15" s="125"/>
      <c r="P15" s="125"/>
      <c r="Q15" s="125"/>
      <c r="R15" s="125"/>
      <c r="S15" s="125"/>
    </row>
    <row r="16" spans="1:20" s="33" customFormat="1" ht="41.25" customHeight="1" thickBot="1" x14ac:dyDescent="0.4">
      <c r="A16" s="211"/>
      <c r="B16" s="213"/>
      <c r="C16" s="213"/>
      <c r="D16" s="213"/>
      <c r="E16" s="213"/>
      <c r="F16" s="215"/>
      <c r="G16" s="211"/>
      <c r="H16" s="215"/>
      <c r="I16" s="217"/>
      <c r="J16" s="211"/>
      <c r="K16" s="215"/>
      <c r="L16" s="217"/>
      <c r="M16" s="217"/>
      <c r="N16" s="219"/>
      <c r="O16" s="126" t="s">
        <v>47</v>
      </c>
      <c r="P16" s="126" t="s">
        <v>344</v>
      </c>
      <c r="Q16" s="126" t="s">
        <v>343</v>
      </c>
      <c r="R16" s="126" t="s">
        <v>345</v>
      </c>
      <c r="S16" s="126" t="s">
        <v>342</v>
      </c>
      <c r="T16" s="126" t="s">
        <v>48</v>
      </c>
    </row>
    <row r="17" spans="1:21" s="34" customFormat="1" ht="28.75" customHeight="1" thickTop="1" x14ac:dyDescent="0.35">
      <c r="A17" s="101">
        <v>45512</v>
      </c>
      <c r="B17" s="102" t="s">
        <v>231</v>
      </c>
      <c r="C17" s="103">
        <v>0.33333333333333331</v>
      </c>
      <c r="D17" s="103">
        <v>0.70833333333333337</v>
      </c>
      <c r="E17" s="104">
        <v>1</v>
      </c>
      <c r="F17" s="105" t="s">
        <v>70</v>
      </c>
      <c r="G17" s="106">
        <f>IF(C17="","",((D17-C17)*24)-E17)</f>
        <v>8.0000000000000018</v>
      </c>
      <c r="H17" s="129">
        <v>50</v>
      </c>
      <c r="I17" s="108">
        <f>IF(H17="","$",IF(G17="","$",(H17*G17)))</f>
        <v>400.00000000000011</v>
      </c>
      <c r="J17" s="109">
        <v>6.5</v>
      </c>
      <c r="K17" s="107">
        <f>IF(J17&gt;0,(H17/2),"")</f>
        <v>25</v>
      </c>
      <c r="L17" s="108">
        <f>IF(J17="","$",ROUNDUP(K17*J17,2))</f>
        <v>162.5</v>
      </c>
      <c r="M17" s="110">
        <v>149</v>
      </c>
      <c r="N17" s="111">
        <v>0.6</v>
      </c>
      <c r="O17" s="112">
        <f>IF(H17="","$",ROUNDUP(N17*M17,2))</f>
        <v>89.4</v>
      </c>
      <c r="P17" s="131">
        <v>13</v>
      </c>
      <c r="Q17" s="131">
        <v>15</v>
      </c>
      <c r="R17" s="131">
        <v>26</v>
      </c>
      <c r="S17" s="131">
        <f t="shared" ref="S17:S33" si="0">SUM(P17:R17)</f>
        <v>54</v>
      </c>
      <c r="T17" s="113">
        <f>IF(SUM(I17,L17,O17,S17)=0,"$",SUM(I17,L17,O17,S17))</f>
        <v>705.90000000000009</v>
      </c>
    </row>
    <row r="18" spans="1:21" s="34" customFormat="1" ht="28.5" customHeight="1" x14ac:dyDescent="0.35">
      <c r="A18" s="101"/>
      <c r="B18" s="102"/>
      <c r="C18" s="103"/>
      <c r="D18" s="103"/>
      <c r="E18" s="104"/>
      <c r="F18" s="105"/>
      <c r="G18" s="106" t="str">
        <f t="shared" ref="G18:G26" si="1">IF(C18="","",((D18-C18)*24)-E18)</f>
        <v/>
      </c>
      <c r="H18" s="129"/>
      <c r="I18" s="108" t="str">
        <f>IF(H18="","$",IF(G18="","$",(H18*G18)))</f>
        <v>$</v>
      </c>
      <c r="J18" s="109"/>
      <c r="K18" s="107" t="str">
        <f>IF(J18&gt;0,(H18/2),"")</f>
        <v/>
      </c>
      <c r="L18" s="108" t="str">
        <f>IF(J18="","$",ROUNDUP(K18*J18,2))</f>
        <v>$</v>
      </c>
      <c r="M18" s="110"/>
      <c r="N18" s="111">
        <v>0.6</v>
      </c>
      <c r="O18" s="112" t="str">
        <f t="shared" ref="O18:O26" si="2">IF(H18="","$",ROUNDUP(N18*M18,2))</f>
        <v>$</v>
      </c>
      <c r="P18" s="131"/>
      <c r="Q18" s="131"/>
      <c r="R18" s="131"/>
      <c r="S18" s="131">
        <f t="shared" si="0"/>
        <v>0</v>
      </c>
      <c r="T18" s="113" t="str">
        <f t="shared" ref="T18:T33" si="3">IF(SUM(I18,L18,O18,S18)=0,"$",SUM(I18,L18,O18,S18))</f>
        <v>$</v>
      </c>
    </row>
    <row r="19" spans="1:21" s="34" customFormat="1" ht="28.75" customHeight="1" x14ac:dyDescent="0.35">
      <c r="A19" s="101"/>
      <c r="B19" s="102"/>
      <c r="C19" s="103"/>
      <c r="D19" s="103"/>
      <c r="E19" s="104"/>
      <c r="F19" s="105"/>
      <c r="G19" s="106" t="str">
        <f t="shared" si="1"/>
        <v/>
      </c>
      <c r="H19" s="129"/>
      <c r="I19" s="108" t="str">
        <f t="shared" ref="I19:I26" si="4">IF(H19="","$",IF(G19="","$",(H19*G19)))</f>
        <v>$</v>
      </c>
      <c r="J19" s="109"/>
      <c r="K19" s="107" t="str">
        <f t="shared" ref="K19:K26" si="5">IF(J19&gt;0,(H19/2),"")</f>
        <v/>
      </c>
      <c r="L19" s="108" t="str">
        <f t="shared" ref="L19:L24" si="6">IF(J19="","$",ROUNDUP(K19*J19,2))</f>
        <v>$</v>
      </c>
      <c r="M19" s="110"/>
      <c r="N19" s="111">
        <v>0.6</v>
      </c>
      <c r="O19" s="112" t="str">
        <f t="shared" si="2"/>
        <v>$</v>
      </c>
      <c r="P19" s="131"/>
      <c r="Q19" s="131"/>
      <c r="R19" s="131"/>
      <c r="S19" s="131">
        <f t="shared" si="0"/>
        <v>0</v>
      </c>
      <c r="T19" s="113" t="str">
        <f t="shared" si="3"/>
        <v>$</v>
      </c>
    </row>
    <row r="20" spans="1:21" s="34" customFormat="1" ht="28.75" customHeight="1" x14ac:dyDescent="0.35">
      <c r="A20" s="101"/>
      <c r="B20" s="102"/>
      <c r="C20" s="103"/>
      <c r="D20" s="103"/>
      <c r="E20" s="104"/>
      <c r="F20" s="105"/>
      <c r="G20" s="106" t="str">
        <f t="shared" si="1"/>
        <v/>
      </c>
      <c r="H20" s="129"/>
      <c r="I20" s="108" t="str">
        <f t="shared" si="4"/>
        <v>$</v>
      </c>
      <c r="J20" s="109"/>
      <c r="K20" s="107" t="str">
        <f t="shared" si="5"/>
        <v/>
      </c>
      <c r="L20" s="108" t="str">
        <f t="shared" si="6"/>
        <v>$</v>
      </c>
      <c r="M20" s="110"/>
      <c r="N20" s="111">
        <v>0.6</v>
      </c>
      <c r="O20" s="112" t="str">
        <f t="shared" si="2"/>
        <v>$</v>
      </c>
      <c r="P20" s="131"/>
      <c r="Q20" s="131"/>
      <c r="R20" s="131"/>
      <c r="S20" s="131">
        <f t="shared" si="0"/>
        <v>0</v>
      </c>
      <c r="T20" s="113" t="str">
        <f t="shared" si="3"/>
        <v>$</v>
      </c>
    </row>
    <row r="21" spans="1:21" s="34" customFormat="1" ht="28.75" customHeight="1" x14ac:dyDescent="0.35">
      <c r="A21" s="101"/>
      <c r="B21" s="102"/>
      <c r="C21" s="103"/>
      <c r="D21" s="103"/>
      <c r="E21" s="104"/>
      <c r="F21" s="105"/>
      <c r="G21" s="106" t="str">
        <f t="shared" si="1"/>
        <v/>
      </c>
      <c r="H21" s="129"/>
      <c r="I21" s="108" t="str">
        <f t="shared" si="4"/>
        <v>$</v>
      </c>
      <c r="J21" s="109"/>
      <c r="K21" s="107" t="str">
        <f t="shared" si="5"/>
        <v/>
      </c>
      <c r="L21" s="108" t="str">
        <f t="shared" si="6"/>
        <v>$</v>
      </c>
      <c r="M21" s="110"/>
      <c r="N21" s="111">
        <v>0.6</v>
      </c>
      <c r="O21" s="112" t="str">
        <f t="shared" si="2"/>
        <v>$</v>
      </c>
      <c r="P21" s="131"/>
      <c r="Q21" s="131"/>
      <c r="R21" s="131"/>
      <c r="S21" s="131">
        <f t="shared" si="0"/>
        <v>0</v>
      </c>
      <c r="T21" s="113" t="str">
        <f t="shared" si="3"/>
        <v>$</v>
      </c>
    </row>
    <row r="22" spans="1:21" s="34" customFormat="1" ht="28.75" customHeight="1" x14ac:dyDescent="0.35">
      <c r="A22" s="101"/>
      <c r="B22" s="102"/>
      <c r="C22" s="103"/>
      <c r="D22" s="103"/>
      <c r="E22" s="104"/>
      <c r="F22" s="105"/>
      <c r="G22" s="106" t="str">
        <f t="shared" si="1"/>
        <v/>
      </c>
      <c r="H22" s="129"/>
      <c r="I22" s="108" t="str">
        <f t="shared" si="4"/>
        <v>$</v>
      </c>
      <c r="J22" s="109"/>
      <c r="K22" s="107" t="str">
        <f t="shared" si="5"/>
        <v/>
      </c>
      <c r="L22" s="108" t="str">
        <f t="shared" si="6"/>
        <v>$</v>
      </c>
      <c r="M22" s="110"/>
      <c r="N22" s="111">
        <v>0.6</v>
      </c>
      <c r="O22" s="112" t="str">
        <f t="shared" si="2"/>
        <v>$</v>
      </c>
      <c r="P22" s="131"/>
      <c r="Q22" s="131"/>
      <c r="R22" s="131"/>
      <c r="S22" s="131">
        <f t="shared" si="0"/>
        <v>0</v>
      </c>
      <c r="T22" s="113" t="str">
        <f t="shared" si="3"/>
        <v>$</v>
      </c>
    </row>
    <row r="23" spans="1:21" s="34" customFormat="1" ht="28.75" customHeight="1" x14ac:dyDescent="0.35">
      <c r="A23" s="101"/>
      <c r="B23" s="102"/>
      <c r="C23" s="103"/>
      <c r="D23" s="103"/>
      <c r="E23" s="104"/>
      <c r="F23" s="105"/>
      <c r="G23" s="106" t="str">
        <f t="shared" si="1"/>
        <v/>
      </c>
      <c r="H23" s="129"/>
      <c r="I23" s="108" t="str">
        <f t="shared" si="4"/>
        <v>$</v>
      </c>
      <c r="J23" s="109"/>
      <c r="K23" s="107" t="str">
        <f t="shared" si="5"/>
        <v/>
      </c>
      <c r="L23" s="108" t="str">
        <f t="shared" si="6"/>
        <v>$</v>
      </c>
      <c r="M23" s="110"/>
      <c r="N23" s="111">
        <v>0.6</v>
      </c>
      <c r="O23" s="112" t="str">
        <f t="shared" si="2"/>
        <v>$</v>
      </c>
      <c r="P23" s="131"/>
      <c r="Q23" s="131"/>
      <c r="R23" s="131"/>
      <c r="S23" s="131">
        <f t="shared" si="0"/>
        <v>0</v>
      </c>
      <c r="T23" s="113" t="str">
        <f t="shared" si="3"/>
        <v>$</v>
      </c>
    </row>
    <row r="24" spans="1:21" s="34" customFormat="1" ht="28.75" customHeight="1" x14ac:dyDescent="0.35">
      <c r="A24" s="101"/>
      <c r="B24" s="102"/>
      <c r="C24" s="103"/>
      <c r="D24" s="103"/>
      <c r="E24" s="104"/>
      <c r="F24" s="105"/>
      <c r="G24" s="106" t="str">
        <f t="shared" si="1"/>
        <v/>
      </c>
      <c r="H24" s="129"/>
      <c r="I24" s="108" t="str">
        <f t="shared" si="4"/>
        <v>$</v>
      </c>
      <c r="J24" s="109"/>
      <c r="K24" s="107" t="str">
        <f t="shared" si="5"/>
        <v/>
      </c>
      <c r="L24" s="108" t="str">
        <f t="shared" si="6"/>
        <v>$</v>
      </c>
      <c r="M24" s="110"/>
      <c r="N24" s="111">
        <v>0.6</v>
      </c>
      <c r="O24" s="112" t="str">
        <f t="shared" si="2"/>
        <v>$</v>
      </c>
      <c r="P24" s="131"/>
      <c r="Q24" s="131"/>
      <c r="R24" s="131"/>
      <c r="S24" s="131">
        <f t="shared" si="0"/>
        <v>0</v>
      </c>
      <c r="T24" s="113" t="str">
        <f t="shared" si="3"/>
        <v>$</v>
      </c>
    </row>
    <row r="25" spans="1:21" s="34" customFormat="1" ht="28.75" customHeight="1" x14ac:dyDescent="0.35">
      <c r="A25" s="101"/>
      <c r="B25" s="102"/>
      <c r="C25" s="103"/>
      <c r="D25" s="103"/>
      <c r="E25" s="104"/>
      <c r="F25" s="105"/>
      <c r="G25" s="106" t="str">
        <f t="shared" si="1"/>
        <v/>
      </c>
      <c r="H25" s="129"/>
      <c r="I25" s="108" t="str">
        <f t="shared" si="4"/>
        <v>$</v>
      </c>
      <c r="J25" s="109"/>
      <c r="K25" s="107" t="str">
        <f t="shared" si="5"/>
        <v/>
      </c>
      <c r="L25" s="108" t="str">
        <f>IF(J25="","$",ROUNDUP(K25*J25,2))</f>
        <v>$</v>
      </c>
      <c r="M25" s="110"/>
      <c r="N25" s="111">
        <v>0.6</v>
      </c>
      <c r="O25" s="112" t="str">
        <f t="shared" si="2"/>
        <v>$</v>
      </c>
      <c r="P25" s="131"/>
      <c r="Q25" s="131"/>
      <c r="R25" s="131"/>
      <c r="S25" s="131">
        <f t="shared" si="0"/>
        <v>0</v>
      </c>
      <c r="T25" s="113" t="str">
        <f t="shared" si="3"/>
        <v>$</v>
      </c>
    </row>
    <row r="26" spans="1:21" s="34" customFormat="1" ht="28.75" customHeight="1" x14ac:dyDescent="0.35">
      <c r="A26" s="101"/>
      <c r="B26" s="102"/>
      <c r="C26" s="103"/>
      <c r="D26" s="103"/>
      <c r="E26" s="104"/>
      <c r="F26" s="105"/>
      <c r="G26" s="106" t="str">
        <f t="shared" si="1"/>
        <v/>
      </c>
      <c r="H26" s="129"/>
      <c r="I26" s="108" t="str">
        <f t="shared" si="4"/>
        <v>$</v>
      </c>
      <c r="J26" s="109"/>
      <c r="K26" s="107" t="str">
        <f t="shared" si="5"/>
        <v/>
      </c>
      <c r="L26" s="108" t="str">
        <f>IF(J26="","$",ROUNDUP(K26*J26,2))</f>
        <v>$</v>
      </c>
      <c r="M26" s="110"/>
      <c r="N26" s="111">
        <v>0.6</v>
      </c>
      <c r="O26" s="112" t="str">
        <f t="shared" si="2"/>
        <v>$</v>
      </c>
      <c r="P26" s="131"/>
      <c r="Q26" s="131"/>
      <c r="R26" s="131"/>
      <c r="S26" s="131">
        <f t="shared" si="0"/>
        <v>0</v>
      </c>
      <c r="T26" s="113" t="str">
        <f t="shared" si="3"/>
        <v>$</v>
      </c>
    </row>
    <row r="27" spans="1:21" s="66" customFormat="1" ht="28.75" customHeight="1" x14ac:dyDescent="0.55000000000000004">
      <c r="A27" s="114"/>
      <c r="B27" s="115"/>
      <c r="C27" s="115"/>
      <c r="D27" s="115"/>
      <c r="E27" s="115"/>
      <c r="F27" s="115"/>
      <c r="G27" s="124" t="s">
        <v>260</v>
      </c>
      <c r="H27" s="115"/>
      <c r="I27" s="115"/>
      <c r="J27" s="115"/>
      <c r="K27" s="115"/>
      <c r="L27" s="115"/>
      <c r="M27" s="115"/>
      <c r="N27" s="115"/>
      <c r="O27" s="115"/>
      <c r="P27" s="115"/>
      <c r="Q27" s="115"/>
      <c r="R27" s="115"/>
      <c r="S27" s="115"/>
      <c r="T27" s="115"/>
      <c r="U27" s="67"/>
    </row>
    <row r="28" spans="1:21" s="34" customFormat="1" ht="28.75" customHeight="1" x14ac:dyDescent="0.35">
      <c r="A28" s="101">
        <v>45513</v>
      </c>
      <c r="B28" s="102" t="s">
        <v>232</v>
      </c>
      <c r="C28" s="103">
        <v>0.33333333333333331</v>
      </c>
      <c r="D28" s="103">
        <v>0.54166666666666663</v>
      </c>
      <c r="E28" s="104">
        <v>1</v>
      </c>
      <c r="F28" s="105" t="s">
        <v>70</v>
      </c>
      <c r="G28" s="106">
        <f t="shared" ref="G28:G33" si="7">IF(C28="","",((D28-C28)*24)-E28)</f>
        <v>4</v>
      </c>
      <c r="H28" s="129">
        <v>57</v>
      </c>
      <c r="I28" s="108">
        <f>IF(H28="","$",IF(G28="","$",(H28*G28)))</f>
        <v>228</v>
      </c>
      <c r="J28" s="116">
        <v>6.5</v>
      </c>
      <c r="K28" s="117">
        <f>IF(J28&gt;0,(H28-7)/2,"")</f>
        <v>25</v>
      </c>
      <c r="L28" s="118">
        <f>IF(J28="","$",ROUNDUP(K28*J28,2))</f>
        <v>162.5</v>
      </c>
      <c r="M28" s="119">
        <v>149</v>
      </c>
      <c r="N28" s="111">
        <f>$N$17</f>
        <v>0.6</v>
      </c>
      <c r="O28" s="112">
        <f>IF(H28="","$",ROUNDUP(N28*M28,2))</f>
        <v>89.4</v>
      </c>
      <c r="P28" s="131">
        <v>13</v>
      </c>
      <c r="Q28" s="131">
        <v>15</v>
      </c>
      <c r="R28" s="131">
        <v>26</v>
      </c>
      <c r="S28" s="131">
        <f t="shared" si="0"/>
        <v>54</v>
      </c>
      <c r="T28" s="113">
        <f t="shared" si="3"/>
        <v>533.9</v>
      </c>
    </row>
    <row r="29" spans="1:21" s="34" customFormat="1" ht="28.75" customHeight="1" x14ac:dyDescent="0.35">
      <c r="A29" s="101">
        <v>45514</v>
      </c>
      <c r="B29" s="102" t="s">
        <v>232</v>
      </c>
      <c r="C29" s="103">
        <v>0.33333333333333331</v>
      </c>
      <c r="D29" s="103">
        <v>0.5</v>
      </c>
      <c r="E29" s="104">
        <v>0</v>
      </c>
      <c r="F29" s="105" t="s">
        <v>70</v>
      </c>
      <c r="G29" s="106">
        <f t="shared" si="7"/>
        <v>4</v>
      </c>
      <c r="H29" s="129">
        <v>57</v>
      </c>
      <c r="I29" s="108">
        <f t="shared" ref="I29:I33" si="8">IF(H29="","$",IF(G29="","$",(H29*G29)))</f>
        <v>228</v>
      </c>
      <c r="J29" s="116">
        <v>6.5</v>
      </c>
      <c r="K29" s="117">
        <f t="shared" ref="K29:K33" si="9">IF(J29&gt;0,(H29-7)/2,"")</f>
        <v>25</v>
      </c>
      <c r="L29" s="118">
        <f t="shared" ref="L29:L33" si="10">IF(J29="","$",ROUNDUP(K29*J29,2))</f>
        <v>162.5</v>
      </c>
      <c r="M29" s="119">
        <v>149</v>
      </c>
      <c r="N29" s="111">
        <f t="shared" ref="N29:N33" si="11">$N$17</f>
        <v>0.6</v>
      </c>
      <c r="O29" s="112">
        <f t="shared" ref="O29:O33" si="12">IF(H29="","$",ROUNDUP(N29*M29,2))</f>
        <v>89.4</v>
      </c>
      <c r="P29" s="131">
        <v>13</v>
      </c>
      <c r="Q29" s="131">
        <v>15</v>
      </c>
      <c r="R29" s="131">
        <v>26</v>
      </c>
      <c r="S29" s="131">
        <f t="shared" si="0"/>
        <v>54</v>
      </c>
      <c r="T29" s="113">
        <f t="shared" si="3"/>
        <v>533.9</v>
      </c>
    </row>
    <row r="30" spans="1:21" s="34" customFormat="1" ht="28.75" customHeight="1" x14ac:dyDescent="0.35">
      <c r="A30" s="101"/>
      <c r="B30" s="102"/>
      <c r="C30" s="103"/>
      <c r="D30" s="103"/>
      <c r="E30" s="104"/>
      <c r="F30" s="105"/>
      <c r="G30" s="106" t="str">
        <f t="shared" si="7"/>
        <v/>
      </c>
      <c r="H30" s="129"/>
      <c r="I30" s="108" t="str">
        <f t="shared" si="8"/>
        <v>$</v>
      </c>
      <c r="J30" s="116"/>
      <c r="K30" s="117" t="str">
        <f t="shared" si="9"/>
        <v/>
      </c>
      <c r="L30" s="118" t="str">
        <f t="shared" si="10"/>
        <v>$</v>
      </c>
      <c r="M30" s="119"/>
      <c r="N30" s="111">
        <f t="shared" si="11"/>
        <v>0.6</v>
      </c>
      <c r="O30" s="112" t="str">
        <f t="shared" si="12"/>
        <v>$</v>
      </c>
      <c r="P30" s="131"/>
      <c r="Q30" s="131"/>
      <c r="R30" s="131"/>
      <c r="S30" s="131">
        <f t="shared" si="0"/>
        <v>0</v>
      </c>
      <c r="T30" s="113" t="str">
        <f t="shared" si="3"/>
        <v>$</v>
      </c>
    </row>
    <row r="31" spans="1:21" s="34" customFormat="1" ht="28.75" customHeight="1" x14ac:dyDescent="0.35">
      <c r="A31" s="101"/>
      <c r="B31" s="102"/>
      <c r="C31" s="103"/>
      <c r="D31" s="103"/>
      <c r="E31" s="104"/>
      <c r="F31" s="105"/>
      <c r="G31" s="106" t="str">
        <f t="shared" si="7"/>
        <v/>
      </c>
      <c r="H31" s="129"/>
      <c r="I31" s="108" t="str">
        <f t="shared" si="8"/>
        <v>$</v>
      </c>
      <c r="J31" s="116"/>
      <c r="K31" s="117" t="str">
        <f t="shared" si="9"/>
        <v/>
      </c>
      <c r="L31" s="118" t="str">
        <f t="shared" si="10"/>
        <v>$</v>
      </c>
      <c r="M31" s="119"/>
      <c r="N31" s="111">
        <f t="shared" si="11"/>
        <v>0.6</v>
      </c>
      <c r="O31" s="112" t="str">
        <f t="shared" si="12"/>
        <v>$</v>
      </c>
      <c r="P31" s="131"/>
      <c r="Q31" s="131"/>
      <c r="R31" s="131"/>
      <c r="S31" s="131">
        <f t="shared" si="0"/>
        <v>0</v>
      </c>
      <c r="T31" s="113" t="str">
        <f t="shared" si="3"/>
        <v>$</v>
      </c>
    </row>
    <row r="32" spans="1:21" s="34" customFormat="1" ht="28.75" customHeight="1" x14ac:dyDescent="0.35">
      <c r="A32" s="101"/>
      <c r="B32" s="102"/>
      <c r="C32" s="103"/>
      <c r="D32" s="103"/>
      <c r="E32" s="104"/>
      <c r="F32" s="105"/>
      <c r="G32" s="106" t="str">
        <f t="shared" si="7"/>
        <v/>
      </c>
      <c r="H32" s="129"/>
      <c r="I32" s="108" t="str">
        <f t="shared" si="8"/>
        <v>$</v>
      </c>
      <c r="J32" s="116"/>
      <c r="K32" s="117" t="str">
        <f t="shared" si="9"/>
        <v/>
      </c>
      <c r="L32" s="118" t="str">
        <f t="shared" si="10"/>
        <v>$</v>
      </c>
      <c r="M32" s="119"/>
      <c r="N32" s="111">
        <f t="shared" si="11"/>
        <v>0.6</v>
      </c>
      <c r="O32" s="112" t="str">
        <f t="shared" si="12"/>
        <v>$</v>
      </c>
      <c r="P32" s="131"/>
      <c r="Q32" s="131"/>
      <c r="R32" s="131"/>
      <c r="S32" s="131">
        <f t="shared" si="0"/>
        <v>0</v>
      </c>
      <c r="T32" s="113" t="str">
        <f t="shared" si="3"/>
        <v>$</v>
      </c>
    </row>
    <row r="33" spans="1:20" s="34" customFormat="1" ht="28.75" customHeight="1" thickBot="1" x14ac:dyDescent="0.4">
      <c r="A33" s="120"/>
      <c r="B33" s="130"/>
      <c r="C33" s="122"/>
      <c r="D33" s="122"/>
      <c r="E33" s="121"/>
      <c r="F33" s="123"/>
      <c r="G33" s="106" t="str">
        <f t="shared" si="7"/>
        <v/>
      </c>
      <c r="H33" s="129"/>
      <c r="I33" s="108" t="str">
        <f t="shared" si="8"/>
        <v>$</v>
      </c>
      <c r="J33" s="116"/>
      <c r="K33" s="117" t="str">
        <f t="shared" si="9"/>
        <v/>
      </c>
      <c r="L33" s="118" t="str">
        <f t="shared" si="10"/>
        <v>$</v>
      </c>
      <c r="M33" s="119"/>
      <c r="N33" s="111">
        <f t="shared" si="11"/>
        <v>0.6</v>
      </c>
      <c r="O33" s="112" t="str">
        <f t="shared" si="12"/>
        <v>$</v>
      </c>
      <c r="P33" s="131"/>
      <c r="Q33" s="131"/>
      <c r="R33" s="131"/>
      <c r="S33" s="131">
        <f t="shared" si="0"/>
        <v>0</v>
      </c>
      <c r="T33" s="113" t="str">
        <f t="shared" si="3"/>
        <v>$</v>
      </c>
    </row>
    <row r="34" spans="1:20" s="34" customFormat="1" ht="36.5" customHeight="1" thickTop="1" thickBot="1" x14ac:dyDescent="0.4">
      <c r="A34" s="145"/>
      <c r="B34" s="146"/>
      <c r="C34" s="146"/>
      <c r="D34" s="146"/>
      <c r="E34" s="146"/>
      <c r="F34" s="146"/>
      <c r="G34" s="148"/>
      <c r="H34" s="148" t="s">
        <v>400</v>
      </c>
      <c r="I34" s="148"/>
      <c r="J34" s="146"/>
      <c r="K34" s="146"/>
      <c r="L34" s="146"/>
      <c r="M34" s="146"/>
      <c r="N34" s="146"/>
      <c r="O34" s="146"/>
      <c r="P34" s="146"/>
      <c r="Q34" s="146"/>
      <c r="R34" s="146"/>
      <c r="S34" s="146"/>
      <c r="T34" s="147"/>
    </row>
    <row r="35" spans="1:20" s="34" customFormat="1" ht="27" customHeight="1" thickTop="1" thickBot="1" x14ac:dyDescent="0.4">
      <c r="A35" s="165" t="s">
        <v>351</v>
      </c>
      <c r="B35" s="146"/>
      <c r="C35" s="146"/>
      <c r="D35" s="146"/>
      <c r="E35" s="146"/>
      <c r="F35" s="146"/>
      <c r="G35" s="146"/>
      <c r="H35" s="146"/>
      <c r="I35" s="135" t="s">
        <v>352</v>
      </c>
      <c r="J35" s="136"/>
      <c r="K35" s="136"/>
      <c r="L35" s="136"/>
      <c r="M35" s="136"/>
      <c r="N35" s="136"/>
      <c r="O35" s="136"/>
      <c r="P35" s="136"/>
      <c r="Q35" s="136"/>
      <c r="R35" s="136"/>
      <c r="S35" s="136"/>
      <c r="T35" s="135" t="s">
        <v>353</v>
      </c>
    </row>
    <row r="36" spans="1:20" s="34" customFormat="1" ht="27" customHeight="1" thickTop="1" x14ac:dyDescent="0.35">
      <c r="A36" s="143" t="s">
        <v>398</v>
      </c>
      <c r="B36" s="144"/>
      <c r="C36" s="144"/>
      <c r="D36" s="144"/>
      <c r="E36" s="144"/>
      <c r="F36" s="144"/>
      <c r="G36" s="144"/>
      <c r="H36" s="144"/>
      <c r="I36" s="137">
        <v>180</v>
      </c>
      <c r="J36" s="138"/>
      <c r="K36" s="138"/>
      <c r="L36" s="138"/>
      <c r="M36" s="138"/>
      <c r="N36" s="138"/>
      <c r="O36" s="138"/>
      <c r="P36" s="138"/>
      <c r="Q36" s="138"/>
      <c r="R36" s="138"/>
      <c r="S36" s="138"/>
      <c r="T36" s="139">
        <f t="shared" ref="T36:T42" si="13">I36</f>
        <v>180</v>
      </c>
    </row>
    <row r="37" spans="1:20" s="34" customFormat="1" ht="27" customHeight="1" x14ac:dyDescent="0.35">
      <c r="A37" s="143" t="s">
        <v>399</v>
      </c>
      <c r="B37" s="144"/>
      <c r="C37" s="144"/>
      <c r="D37" s="144"/>
      <c r="E37" s="144"/>
      <c r="F37" s="144"/>
      <c r="G37" s="144"/>
      <c r="H37" s="144"/>
      <c r="I37" s="137">
        <v>269</v>
      </c>
      <c r="J37" s="138"/>
      <c r="K37" s="138"/>
      <c r="L37" s="138"/>
      <c r="M37" s="138"/>
      <c r="N37" s="138"/>
      <c r="O37" s="138"/>
      <c r="P37" s="138"/>
      <c r="Q37" s="138"/>
      <c r="R37" s="138"/>
      <c r="S37" s="138"/>
      <c r="T37" s="139">
        <f t="shared" si="13"/>
        <v>269</v>
      </c>
    </row>
    <row r="38" spans="1:20" s="34" customFormat="1" ht="27" customHeight="1" x14ac:dyDescent="0.35">
      <c r="A38" s="143"/>
      <c r="B38" s="144"/>
      <c r="C38" s="144"/>
      <c r="D38" s="144"/>
      <c r="E38" s="144"/>
      <c r="F38" s="144"/>
      <c r="G38" s="144"/>
      <c r="H38" s="144"/>
      <c r="I38" s="137"/>
      <c r="J38" s="138"/>
      <c r="K38" s="138"/>
      <c r="L38" s="138"/>
      <c r="M38" s="138"/>
      <c r="N38" s="138"/>
      <c r="O38" s="138"/>
      <c r="P38" s="138"/>
      <c r="Q38" s="138"/>
      <c r="R38" s="138"/>
      <c r="S38" s="138"/>
      <c r="T38" s="139">
        <f t="shared" si="13"/>
        <v>0</v>
      </c>
    </row>
    <row r="39" spans="1:20" s="34" customFormat="1" ht="27" customHeight="1" x14ac:dyDescent="0.35">
      <c r="A39" s="143"/>
      <c r="B39" s="144"/>
      <c r="C39" s="144"/>
      <c r="D39" s="144"/>
      <c r="E39" s="144"/>
      <c r="F39" s="144"/>
      <c r="G39" s="144"/>
      <c r="H39" s="144"/>
      <c r="I39" s="137"/>
      <c r="J39" s="138"/>
      <c r="K39" s="138"/>
      <c r="L39" s="138"/>
      <c r="M39" s="138"/>
      <c r="N39" s="138"/>
      <c r="O39" s="138"/>
      <c r="P39" s="138"/>
      <c r="Q39" s="138"/>
      <c r="R39" s="138"/>
      <c r="S39" s="138"/>
      <c r="T39" s="139">
        <f t="shared" si="13"/>
        <v>0</v>
      </c>
    </row>
    <row r="40" spans="1:20" s="34" customFormat="1" ht="27" customHeight="1" x14ac:dyDescent="0.35">
      <c r="A40" s="143"/>
      <c r="B40" s="144"/>
      <c r="C40" s="144"/>
      <c r="D40" s="144"/>
      <c r="E40" s="144"/>
      <c r="F40" s="144"/>
      <c r="G40" s="144"/>
      <c r="H40" s="144"/>
      <c r="I40" s="137"/>
      <c r="J40" s="138"/>
      <c r="K40" s="138"/>
      <c r="L40" s="138"/>
      <c r="M40" s="138"/>
      <c r="N40" s="138"/>
      <c r="O40" s="138"/>
      <c r="P40" s="138"/>
      <c r="Q40" s="138"/>
      <c r="R40" s="138"/>
      <c r="S40" s="138"/>
      <c r="T40" s="139">
        <f t="shared" si="13"/>
        <v>0</v>
      </c>
    </row>
    <row r="41" spans="1:20" s="34" customFormat="1" ht="27" customHeight="1" x14ac:dyDescent="0.35">
      <c r="A41" s="275" t="str">
        <f>IF(C41="","",((D41-C41)*24)-E41)</f>
        <v/>
      </c>
      <c r="B41" s="276"/>
      <c r="C41" s="276"/>
      <c r="D41" s="276"/>
      <c r="E41" s="276"/>
      <c r="F41" s="276"/>
      <c r="G41" s="276"/>
      <c r="H41" s="276"/>
      <c r="I41" s="137"/>
      <c r="J41" s="138"/>
      <c r="K41" s="138"/>
      <c r="L41" s="138"/>
      <c r="M41" s="138"/>
      <c r="N41" s="138"/>
      <c r="O41" s="138"/>
      <c r="P41" s="138"/>
      <c r="Q41" s="138"/>
      <c r="R41" s="138"/>
      <c r="S41" s="138"/>
      <c r="T41" s="139">
        <f t="shared" si="13"/>
        <v>0</v>
      </c>
    </row>
    <row r="42" spans="1:20" s="34" customFormat="1" ht="27" customHeight="1" thickBot="1" x14ac:dyDescent="0.4">
      <c r="A42" s="275" t="str">
        <f>IF(C42="","",((D42-C42)*24)-E42)</f>
        <v/>
      </c>
      <c r="B42" s="276"/>
      <c r="C42" s="276"/>
      <c r="D42" s="276"/>
      <c r="E42" s="276"/>
      <c r="F42" s="276"/>
      <c r="G42" s="276"/>
      <c r="H42" s="276"/>
      <c r="I42" s="140"/>
      <c r="J42" s="141"/>
      <c r="K42" s="141"/>
      <c r="L42" s="141"/>
      <c r="M42" s="141"/>
      <c r="N42" s="141"/>
      <c r="O42" s="141"/>
      <c r="P42" s="141"/>
      <c r="Q42" s="141"/>
      <c r="R42" s="141"/>
      <c r="S42" s="141"/>
      <c r="T42" s="139">
        <f t="shared" si="13"/>
        <v>0</v>
      </c>
    </row>
    <row r="43" spans="1:20" s="34" customFormat="1" ht="14.4" customHeight="1" thickTop="1" thickBot="1" x14ac:dyDescent="0.4">
      <c r="A43" s="85" t="s">
        <v>265</v>
      </c>
      <c r="B43" s="71"/>
      <c r="C43" s="71"/>
      <c r="D43" s="71"/>
      <c r="E43" s="71"/>
      <c r="F43" s="71"/>
      <c r="G43" s="71"/>
      <c r="H43" s="71"/>
      <c r="I43" s="71"/>
      <c r="J43" s="71"/>
      <c r="K43" s="71"/>
      <c r="L43" s="71"/>
      <c r="M43" s="71"/>
      <c r="N43" s="35"/>
      <c r="O43" s="35"/>
      <c r="P43" s="35" t="s">
        <v>401</v>
      </c>
      <c r="Q43" s="35"/>
      <c r="R43" s="35"/>
      <c r="S43" s="35"/>
      <c r="T43" s="36">
        <f>SUM(T17:T42)</f>
        <v>2222.7000000000003</v>
      </c>
    </row>
    <row r="44" spans="1:20" s="34" customFormat="1" ht="14.4" customHeight="1" thickTop="1" x14ac:dyDescent="0.35">
      <c r="A44" s="85" t="s">
        <v>266</v>
      </c>
      <c r="B44" s="87"/>
      <c r="C44" s="87"/>
      <c r="D44" s="87"/>
      <c r="E44" s="87"/>
      <c r="F44" s="87"/>
      <c r="G44" s="87"/>
      <c r="H44" s="87"/>
      <c r="I44" s="87"/>
      <c r="J44" s="87"/>
      <c r="K44" s="87"/>
      <c r="L44" s="87"/>
      <c r="M44" s="87"/>
      <c r="N44" s="35"/>
      <c r="O44" s="35"/>
      <c r="P44" s="35"/>
      <c r="Q44" s="35"/>
      <c r="R44" s="35"/>
      <c r="S44" s="35"/>
      <c r="T44" s="88"/>
    </row>
    <row r="45" spans="1:20" s="34" customFormat="1" ht="14.4" customHeight="1" x14ac:dyDescent="0.35">
      <c r="A45" s="86" t="s">
        <v>267</v>
      </c>
      <c r="B45" s="87"/>
      <c r="C45" s="87"/>
      <c r="D45" s="87"/>
      <c r="E45" s="87"/>
      <c r="F45" s="87"/>
      <c r="G45" s="87"/>
      <c r="H45" s="87"/>
      <c r="I45" s="87"/>
      <c r="J45" s="87"/>
      <c r="K45" s="87"/>
      <c r="L45" s="87"/>
      <c r="M45" s="87"/>
      <c r="N45" s="35"/>
      <c r="O45" s="35"/>
      <c r="P45" s="35"/>
      <c r="Q45" s="35"/>
      <c r="R45" s="35"/>
      <c r="S45" s="35"/>
      <c r="T45" s="88"/>
    </row>
    <row r="46" spans="1:20" s="34" customFormat="1" ht="14.4" customHeight="1" thickBot="1" x14ac:dyDescent="0.4">
      <c r="A46" s="86" t="s">
        <v>216</v>
      </c>
      <c r="B46" s="72"/>
      <c r="C46" s="72"/>
      <c r="D46" s="72"/>
      <c r="E46" s="72"/>
      <c r="F46" s="72"/>
      <c r="G46" s="72"/>
      <c r="H46" s="72"/>
      <c r="I46" s="72"/>
      <c r="J46" s="72"/>
      <c r="K46" s="72"/>
      <c r="L46" s="72"/>
      <c r="M46" s="72"/>
    </row>
    <row r="47" spans="1:20" s="32" customFormat="1" ht="42" customHeight="1" thickBot="1" x14ac:dyDescent="0.35">
      <c r="A47" s="69" t="s">
        <v>268</v>
      </c>
      <c r="B47" s="69" t="s">
        <v>269</v>
      </c>
      <c r="C47" s="69"/>
      <c r="D47" s="69"/>
      <c r="E47" s="69"/>
      <c r="F47" s="69"/>
      <c r="G47" s="69"/>
      <c r="H47" s="69"/>
      <c r="I47" s="69"/>
      <c r="J47" s="69"/>
      <c r="K47" s="69"/>
      <c r="L47" s="69"/>
      <c r="M47" s="69"/>
      <c r="N47" s="69"/>
      <c r="O47" s="69"/>
      <c r="P47" s="69"/>
      <c r="Q47" s="69"/>
      <c r="R47" s="69"/>
      <c r="S47" s="69"/>
      <c r="T47" s="70"/>
    </row>
    <row r="48" spans="1:20" s="25" customFormat="1" ht="28.5" customHeight="1" thickBot="1" x14ac:dyDescent="0.4">
      <c r="B48" s="181" t="s">
        <v>49</v>
      </c>
      <c r="C48" s="235"/>
      <c r="D48" s="236"/>
      <c r="E48" s="149" t="s">
        <v>50</v>
      </c>
      <c r="F48" s="37">
        <f>C8</f>
        <v>32312</v>
      </c>
      <c r="G48" s="149" t="s">
        <v>51</v>
      </c>
      <c r="H48" s="231" t="str">
        <f>K7</f>
        <v>yes</v>
      </c>
      <c r="I48" s="232"/>
      <c r="J48" s="150"/>
      <c r="K48" s="151" t="s">
        <v>52</v>
      </c>
      <c r="L48" s="233" t="str">
        <f>IF(K6="","",K6)</f>
        <v>2024-57</v>
      </c>
      <c r="M48" s="234"/>
      <c r="N48" s="152" t="s">
        <v>402</v>
      </c>
      <c r="O48" s="178"/>
      <c r="P48" s="179"/>
      <c r="Q48" s="179"/>
      <c r="R48" s="179"/>
      <c r="S48" s="179"/>
      <c r="T48" s="180"/>
    </row>
    <row r="49" spans="2:20" s="25" customFormat="1" ht="42.5" customHeight="1" thickBot="1" x14ac:dyDescent="0.4">
      <c r="B49" s="185" t="s">
        <v>53</v>
      </c>
      <c r="C49" s="237"/>
      <c r="D49" s="238"/>
      <c r="E49" s="153"/>
      <c r="F49" s="38" t="s">
        <v>54</v>
      </c>
      <c r="G49" s="39" t="s">
        <v>55</v>
      </c>
      <c r="H49" s="39" t="s">
        <v>56</v>
      </c>
      <c r="I49" s="39" t="s">
        <v>403</v>
      </c>
      <c r="J49" s="40" t="s">
        <v>404</v>
      </c>
      <c r="K49" s="154" t="s">
        <v>57</v>
      </c>
      <c r="L49" s="229">
        <f>IF(K8="","",K8)</f>
        <v>45514</v>
      </c>
      <c r="M49" s="230"/>
      <c r="N49" s="155" t="s">
        <v>405</v>
      </c>
      <c r="O49" s="167" t="s">
        <v>406</v>
      </c>
      <c r="P49" s="168"/>
      <c r="Q49" s="168"/>
      <c r="R49" s="168"/>
      <c r="S49" s="168"/>
      <c r="T49" s="169"/>
    </row>
    <row r="50" spans="2:20" s="33" customFormat="1" ht="28.5" customHeight="1" x14ac:dyDescent="0.35">
      <c r="B50" s="185" t="s">
        <v>407</v>
      </c>
      <c r="C50" s="222"/>
      <c r="D50" s="223"/>
      <c r="E50" s="156" t="s">
        <v>58</v>
      </c>
      <c r="F50" s="41">
        <f>SUM(I19:I33)</f>
        <v>456</v>
      </c>
      <c r="G50" s="42">
        <f>SUM(L19:L33)</f>
        <v>325</v>
      </c>
      <c r="H50" s="42">
        <f>SUM(O19:O33)</f>
        <v>178.8</v>
      </c>
      <c r="I50" s="157">
        <f>SUM(S19:S33)</f>
        <v>108</v>
      </c>
      <c r="J50" s="157">
        <f>SUM(T36:T42)</f>
        <v>449</v>
      </c>
      <c r="K50" s="158" t="s">
        <v>59</v>
      </c>
      <c r="L50" s="134">
        <v>1000</v>
      </c>
      <c r="M50" s="128"/>
      <c r="N50" s="159" t="s">
        <v>60</v>
      </c>
      <c r="O50" s="172"/>
      <c r="P50" s="173"/>
      <c r="Q50" s="173"/>
      <c r="R50" s="173"/>
      <c r="S50" s="173"/>
      <c r="T50" s="174"/>
    </row>
    <row r="51" spans="2:20" s="33" customFormat="1" ht="28.5" customHeight="1" thickBot="1" x14ac:dyDescent="0.4">
      <c r="B51" s="186" t="s">
        <v>408</v>
      </c>
      <c r="C51" s="220"/>
      <c r="D51" s="221"/>
      <c r="E51" s="43" t="s">
        <v>61</v>
      </c>
      <c r="F51" s="65">
        <v>1935</v>
      </c>
      <c r="G51" s="44" t="s">
        <v>209</v>
      </c>
      <c r="H51" s="160">
        <v>2523</v>
      </c>
      <c r="I51" s="161">
        <v>2522</v>
      </c>
      <c r="J51" s="162">
        <v>2520</v>
      </c>
      <c r="K51" s="163" t="s">
        <v>62</v>
      </c>
      <c r="L51" s="132" t="s">
        <v>63</v>
      </c>
      <c r="M51" s="133"/>
      <c r="N51" s="164" t="s">
        <v>64</v>
      </c>
      <c r="O51" s="175"/>
      <c r="P51" s="176"/>
      <c r="Q51" s="176"/>
      <c r="R51" s="176"/>
      <c r="S51" s="176"/>
      <c r="T51" s="177"/>
    </row>
    <row r="53" spans="2:20" ht="6" customHeight="1" x14ac:dyDescent="0.3"/>
  </sheetData>
  <sheetProtection insertRows="0" deleteRows="0" sort="0"/>
  <mergeCells count="44">
    <mergeCell ref="A6:B6"/>
    <mergeCell ref="C6:F6"/>
    <mergeCell ref="A1:T1"/>
    <mergeCell ref="A2:T2"/>
    <mergeCell ref="A3:T3"/>
    <mergeCell ref="A5:F5"/>
    <mergeCell ref="I5:T5"/>
    <mergeCell ref="A7:B7"/>
    <mergeCell ref="C7:F7"/>
    <mergeCell ref="A8:B8"/>
    <mergeCell ref="C8:F8"/>
    <mergeCell ref="A9:B9"/>
    <mergeCell ref="C9:F9"/>
    <mergeCell ref="A10:B10"/>
    <mergeCell ref="C10:F10"/>
    <mergeCell ref="A11:B11"/>
    <mergeCell ref="C11:F11"/>
    <mergeCell ref="A12:B12"/>
    <mergeCell ref="C12:F12"/>
    <mergeCell ref="C49:D49"/>
    <mergeCell ref="A13:B13"/>
    <mergeCell ref="C13:F13"/>
    <mergeCell ref="A15:A16"/>
    <mergeCell ref="B15:B16"/>
    <mergeCell ref="C15:C16"/>
    <mergeCell ref="D15:D16"/>
    <mergeCell ref="E15:E16"/>
    <mergeCell ref="F15:F16"/>
    <mergeCell ref="C51:D51"/>
    <mergeCell ref="M15:M16"/>
    <mergeCell ref="G15:G16"/>
    <mergeCell ref="N15:N16"/>
    <mergeCell ref="C48:D48"/>
    <mergeCell ref="C50:D50"/>
    <mergeCell ref="H15:H16"/>
    <mergeCell ref="I15:I16"/>
    <mergeCell ref="J15:J16"/>
    <mergeCell ref="K15:K16"/>
    <mergeCell ref="L15:L16"/>
    <mergeCell ref="H48:I48"/>
    <mergeCell ref="L48:M48"/>
    <mergeCell ref="L49:M49"/>
    <mergeCell ref="A41:H41"/>
    <mergeCell ref="A42:H42"/>
  </mergeCells>
  <dataValidations count="19">
    <dataValidation allowBlank="1" showInputMessage="1" promptTitle="Language combination" prompt="Enter your interpretation language  " sqref="K13:T13" xr:uid="{934C01F2-6CC0-4B4F-830A-1140DFD39E5B}"/>
    <dataValidation allowBlank="1" showInputMessage="1" promptTitle="Interpreter invoice number" prompt="Enter your interpreter invoice number " sqref="K6:T6" xr:uid="{28034FA1-DFFF-446E-AA19-516105E6CE3B}"/>
    <dataValidation type="list" allowBlank="1" showErrorMessage="1" error="Enter correct organization code: _x000a_[2-digit district code]TC, or_x000a_[2-digit district code]PB" sqref="O48:T48" xr:uid="{D6FC58A8-04E7-4330-A19A-FC925B21B536}">
      <formula1>OrganizationUnit</formula1>
    </dataValidation>
    <dataValidation type="list" allowBlank="1" showErrorMessage="1" error="Enter correct code:_x000a_1st four letters of county" sqref="O50:T50" xr:uid="{A1567FFA-08B0-47D5-9D3C-8C209C22EA3F}">
      <formula1>Location</formula1>
    </dataValidation>
    <dataValidation allowBlank="1" showInputMessage="1" promptTitle="Invoice submission date" prompt="Enter the date you are submitting your invoice " sqref="K8:L8" xr:uid="{EFCFA77C-D482-41FE-8933-ECC6EA39E746}"/>
    <dataValidation allowBlank="1" showInputMessage="1" promptTitle="Billing Address" prompt="Enter your billing address including street address, city, state and zip code " sqref="C10:F10" xr:uid="{2446A7B0-17D4-463F-8951-D6FEECD40DB8}"/>
    <dataValidation allowBlank="1" showInputMessage="1" promptTitle="CORE Vendor Number" prompt="Enter your vendor number with the Colorado Judicial Branch" sqref="C8:F8" xr:uid="{A0F10FE4-2191-4313-A0E9-B064404F1E98}"/>
    <dataValidation allowBlank="1" showInputMessage="1" promptTitle="Interpreter’s Full Name" prompt="Enter your full name" sqref="C6:F6" xr:uid="{AEC00F1D-5057-4141-84D9-57C13F105B30}"/>
    <dataValidation type="date" operator="greaterThanOrEqual" allowBlank="1" showErrorMessage="1" error="Please enter a date after January 1, 2015." prompt="Current invoice is valid for work completed beginning January 1, 2015." sqref="A28:A33 A17:A26" xr:uid="{D3C3D577-0220-4467-8DDF-5EB85DDD5EDC}">
      <formula1>42917</formula1>
    </dataValidation>
    <dataValidation allowBlank="1" showInputMessage="1" showErrorMessage="1" promptTitle="Language" prompt="Language in which interpreting services were rendered for the billed assignment(s)." sqref="L14:S14" xr:uid="{88A59F48-109C-4B36-8CAE-DC2762DDF5FE}"/>
    <dataValidation allowBlank="1" showErrorMessage="1" promptTitle="Mileage" prompt="Enter the pre-approved number of miles to and from _x000a_the assignment, if applicable." sqref="M28:M33 M17:M26" xr:uid="{10FE334F-C8C7-4652-965D-4015DD7E49AD}"/>
    <dataValidation type="list" allowBlank="1" showInputMessage="1" showErrorMessage="1" sqref="K10" xr:uid="{9D4E1202-39C9-4016-959E-20FA5965D15C}">
      <formula1>DistrictCounties</formula1>
    </dataValidation>
    <dataValidation type="list" allowBlank="1" showErrorMessage="1" error="Please enter &quot;Yes&quot; or &quot;No&quot;." promptTitle="EFT" sqref="K7" xr:uid="{AF382642-5935-4D95-AED2-E6C9DD0457EE}">
      <formula1>YesorNo</formula1>
    </dataValidation>
    <dataValidation allowBlank="1" showErrorMessage="1" promptTitle="Payment Rate" prompt="Enter the pre-approved rate for interpreting time. " sqref="H28:H33 H17:H26" xr:uid="{5B0D9AC6-1D78-49A5-B594-491E67721730}"/>
    <dataValidation allowBlank="1" showErrorMessage="1" sqref="J28:K33 J17:K26 K41:R41 J42:S46 J35:S40" xr:uid="{9D659E74-46B2-4070-98C4-27C1F603F81C}"/>
    <dataValidation type="list" allowBlank="1" showErrorMessage="1" sqref="F28:F33 F17:F26" xr:uid="{C3A8F6FB-303F-4383-A565-B6BD739378CF}">
      <formula1>"yes, no"</formula1>
    </dataValidation>
    <dataValidation allowBlank="1" showErrorMessage="1" promptTitle="Certification Number" prompt="Interpreters who are certified have been issued a &quot;Certification Number&quot;. Interpreters who are not certified must leave this field blank." sqref="M11" xr:uid="{B8D6EBC5-6536-4E31-98E0-F8FCB26CE5E4}"/>
    <dataValidation type="list" allowBlank="1" showErrorMessage="1" promptTitle="Certification Number" prompt="Interpreters who are certified have been issued a &quot;Certification Number&quot;. Interpreters who are not certified must leave this field blank." sqref="K11" xr:uid="{48E5D3DA-D3D1-4572-9FB4-A923443BB738}">
      <formula1>Organization</formula1>
    </dataValidation>
    <dataValidation type="list" allowBlank="1" showErrorMessage="1" error="Enter correct code: _x000a_L100 - Spanish In-Person_x000a_L115 - Spanish Remote_x000a_L205 - LOTS In-Person_x000a_L220 - LOTS Remote" sqref="O51:T51" xr:uid="{DDF4E779-A518-4F80-B633-B8382246E9A3}">
      <formula1>Activity</formula1>
    </dataValidation>
  </dataValidations>
  <hyperlinks>
    <hyperlink ref="C13" r:id="rId1" xr:uid="{D9E42697-26F6-4F5F-AA5B-57D88DC05448}"/>
  </hyperlinks>
  <pageMargins left="0.26" right="0.32" top="0.33" bottom="0.41" header="0.5" footer="0.22"/>
  <pageSetup scale="47" fitToHeight="0" orientation="landscape"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360501C-4105-4173-B77F-79A245815037}">
          <x14:formula1>
            <xm:f>'Drop down'!$A$166:$A$253</xm:f>
          </x14:formula1>
          <xm:sqref>B28:B33 B17:B26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D18D91077748D49982036F6AE91C2D7" ma:contentTypeVersion="11" ma:contentTypeDescription="Create a new document." ma:contentTypeScope="" ma:versionID="d4b1c84e7a63c44805ca0d4a92010052">
  <xsd:schema xmlns:xsd="http://www.w3.org/2001/XMLSchema" xmlns:xs="http://www.w3.org/2001/XMLSchema" xmlns:p="http://schemas.microsoft.com/office/2006/metadata/properties" xmlns:ns3="1f722b8b-b79e-46fc-9027-bfa2438c9fff" xmlns:ns4="e84fa840-bded-4a06-93f6-482568f16b0f" targetNamespace="http://schemas.microsoft.com/office/2006/metadata/properties" ma:root="true" ma:fieldsID="b2c532a046f7d6e8cd92b63a607b1903" ns3:_="" ns4:_="">
    <xsd:import namespace="1f722b8b-b79e-46fc-9027-bfa2438c9fff"/>
    <xsd:import namespace="e84fa840-bded-4a06-93f6-482568f16b0f"/>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22b8b-b79e-46fc-9027-bfa2438c9ff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4fa840-bded-4a06-93f6-482568f16b0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A24467-721F-4F53-92CD-DEDE69A76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22b8b-b79e-46fc-9027-bfa2438c9fff"/>
    <ds:schemaRef ds:uri="e84fa840-bded-4a06-93f6-482568f16b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69F3F2-D738-4EDD-9A07-FED348204847}">
  <ds:schemaRefs>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elements/1.1/"/>
    <ds:schemaRef ds:uri="http://www.w3.org/XML/1998/namespace"/>
    <ds:schemaRef ds:uri="e84fa840-bded-4a06-93f6-482568f16b0f"/>
    <ds:schemaRef ds:uri="1f722b8b-b79e-46fc-9027-bfa2438c9fff"/>
    <ds:schemaRef ds:uri="http://purl.org/dc/terms/"/>
  </ds:schemaRefs>
</ds:datastoreItem>
</file>

<file path=customXml/itemProps3.xml><?xml version="1.0" encoding="utf-8"?>
<ds:datastoreItem xmlns:ds="http://schemas.openxmlformats.org/officeDocument/2006/customXml" ds:itemID="{022CF4C2-595E-44EE-A639-25ECBDC208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Language Interpreter Invoice</vt:lpstr>
      <vt:lpstr>Drop down</vt:lpstr>
      <vt:lpstr>Log with Case Information</vt:lpstr>
      <vt:lpstr>Instructions</vt:lpstr>
      <vt:lpstr>Example</vt:lpstr>
      <vt:lpstr>Activity</vt:lpstr>
      <vt:lpstr>AppropriationCode</vt:lpstr>
      <vt:lpstr>DistrictCounties</vt:lpstr>
      <vt:lpstr>Location</vt:lpstr>
      <vt:lpstr>Mileage</vt:lpstr>
      <vt:lpstr>Organization</vt:lpstr>
      <vt:lpstr>OrganizationUnit</vt:lpstr>
      <vt:lpstr>Example!Print_Area</vt:lpstr>
      <vt:lpstr>'Language Interpreter Invoice'!Print_Area</vt:lpstr>
      <vt:lpstr>'Log with Case Information'!Print_Area</vt:lpstr>
      <vt:lpstr>YesorNo</vt:lpstr>
    </vt:vector>
  </TitlesOfParts>
  <Company>Colorado Judicial Branch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Language Access - Emy</dc:creator>
  <cp:lastModifiedBy>helmy, diana</cp:lastModifiedBy>
  <cp:lastPrinted>2024-08-05T01:38:12Z</cp:lastPrinted>
  <dcterms:created xsi:type="dcterms:W3CDTF">2017-07-03T14:59:28Z</dcterms:created>
  <dcterms:modified xsi:type="dcterms:W3CDTF">2025-06-29T19:49:57Z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0x010100DD18D91077748D49982036F6AE91C2D7</vt:lpwstr>
  </property>
</Properties>
</file>