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J:\Invoice Templates\0-Invoice Templates FY 27\"/>
    </mc:Choice>
  </mc:AlternateContent>
  <xr:revisionPtr revIDLastSave="0" documentId="13_ncr:1_{92D8BCDD-9BF2-48FE-9540-D8716A4C86B3}" xr6:coauthVersionLast="47" xr6:coauthVersionMax="47" xr10:uidLastSave="{00000000-0000-0000-0000-000000000000}"/>
  <bookViews>
    <workbookView xWindow="28680" yWindow="-120" windowWidth="29040" windowHeight="15720" xr2:uid="{00000000-000D-0000-FFFF-FFFF00000000}"/>
  </bookViews>
  <sheets>
    <sheet name="Language Interpreter Invoice" sheetId="2" r:id="rId1"/>
    <sheet name="Invoice-BHO" sheetId="8" r:id="rId2"/>
    <sheet name="Drop down" sheetId="3" state="hidden" r:id="rId3"/>
    <sheet name="Log with Case Information" sheetId="1" r:id="rId4"/>
    <sheet name="Instructions" sheetId="6" r:id="rId5"/>
    <sheet name="Example" sheetId="9" r:id="rId6"/>
  </sheets>
  <definedNames>
    <definedName name="Activity">'Drop down'!$A$155:$A$159</definedName>
    <definedName name="AppropriationCode">'Drop down'!$A$1:$A$5</definedName>
    <definedName name="DistrictCounties">'Drop down'!$A$10:$A$31</definedName>
    <definedName name="Location">'Drop down'!$A$90:$A$153</definedName>
    <definedName name="Mileage">'Drop down'!$A$36:$A$37</definedName>
    <definedName name="Organization">'Drop down'!$A$1:$A$5</definedName>
    <definedName name="OrganizationUnit">'Drop down'!$A$39:$A$88</definedName>
    <definedName name="_xlnm.Print_Area" localSheetId="5">Example!$A$1:$Q$40</definedName>
    <definedName name="_xlnm.Print_Area" localSheetId="1">'Invoice-BHO'!$A$1:$Q$33</definedName>
    <definedName name="_xlnm.Print_Area" localSheetId="0">'Language Interpreter Invoice'!$A$1:$Q$41</definedName>
    <definedName name="_xlnm.Print_Area" localSheetId="3">'Log with Case Information'!$A$1:$P$20</definedName>
    <definedName name="YesorNo">'Drop down'!$A$7:$A$8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2" l="1"/>
  <c r="O24" i="8"/>
  <c r="O26" i="2"/>
  <c r="P26" i="2" s="1"/>
  <c r="L26" i="2"/>
  <c r="I26" i="2"/>
  <c r="I17" i="8"/>
  <c r="O21" i="2"/>
  <c r="K21" i="2"/>
  <c r="L21" i="2" s="1"/>
  <c r="G21" i="2"/>
  <c r="I21" i="2" s="1"/>
  <c r="O20" i="2"/>
  <c r="K20" i="2"/>
  <c r="L20" i="2" s="1"/>
  <c r="G20" i="2"/>
  <c r="I20" i="2" s="1"/>
  <c r="K18" i="2"/>
  <c r="K19" i="2"/>
  <c r="K22" i="2"/>
  <c r="K23" i="2"/>
  <c r="K24" i="2"/>
  <c r="K25" i="2"/>
  <c r="K38" i="9"/>
  <c r="K37" i="9"/>
  <c r="H37" i="9"/>
  <c r="F37" i="9"/>
  <c r="O31" i="9"/>
  <c r="P31" i="9" s="1"/>
  <c r="N31" i="9"/>
  <c r="L31" i="9"/>
  <c r="K31" i="9"/>
  <c r="I31" i="9"/>
  <c r="G31" i="9"/>
  <c r="O30" i="9"/>
  <c r="P30" i="9" s="1"/>
  <c r="N30" i="9"/>
  <c r="L30" i="9"/>
  <c r="K30" i="9"/>
  <c r="I30" i="9"/>
  <c r="G30" i="9"/>
  <c r="O29" i="9"/>
  <c r="N29" i="9"/>
  <c r="L29" i="9"/>
  <c r="P29" i="9" s="1"/>
  <c r="K29" i="9"/>
  <c r="I29" i="9"/>
  <c r="G29" i="9"/>
  <c r="O28" i="9"/>
  <c r="N28" i="9"/>
  <c r="L28" i="9"/>
  <c r="K28" i="9"/>
  <c r="I28" i="9"/>
  <c r="G28" i="9"/>
  <c r="O27" i="9"/>
  <c r="N27" i="9"/>
  <c r="L27" i="9"/>
  <c r="K27" i="9"/>
  <c r="I27" i="9"/>
  <c r="G27" i="9"/>
  <c r="N26" i="9"/>
  <c r="O26" i="9" s="1"/>
  <c r="K26" i="9"/>
  <c r="L26" i="9" s="1"/>
  <c r="I26" i="9"/>
  <c r="G26" i="9"/>
  <c r="O24" i="9"/>
  <c r="P24" i="9" s="1"/>
  <c r="L24" i="9"/>
  <c r="K24" i="9"/>
  <c r="I24" i="9"/>
  <c r="G24" i="9"/>
  <c r="O23" i="9"/>
  <c r="P23" i="9" s="1"/>
  <c r="L23" i="9"/>
  <c r="K23" i="9"/>
  <c r="I23" i="9"/>
  <c r="G23" i="9"/>
  <c r="O22" i="9"/>
  <c r="L22" i="9"/>
  <c r="K22" i="9"/>
  <c r="I22" i="9"/>
  <c r="P22" i="9" s="1"/>
  <c r="G22" i="9"/>
  <c r="O21" i="9"/>
  <c r="L21" i="9"/>
  <c r="K21" i="9"/>
  <c r="I21" i="9"/>
  <c r="G21" i="9"/>
  <c r="O20" i="9"/>
  <c r="P20" i="9" s="1"/>
  <c r="L20" i="9"/>
  <c r="K20" i="9"/>
  <c r="I20" i="9"/>
  <c r="G20" i="9"/>
  <c r="O19" i="9"/>
  <c r="P19" i="9" s="1"/>
  <c r="L19" i="9"/>
  <c r="K19" i="9"/>
  <c r="I19" i="9"/>
  <c r="G19" i="9"/>
  <c r="O18" i="9"/>
  <c r="K18" i="9"/>
  <c r="L18" i="9" s="1"/>
  <c r="I18" i="9"/>
  <c r="G18" i="9"/>
  <c r="O17" i="9"/>
  <c r="K17" i="9"/>
  <c r="L17" i="9" s="1"/>
  <c r="I17" i="9"/>
  <c r="G17" i="9"/>
  <c r="K31" i="8"/>
  <c r="K30" i="8"/>
  <c r="H30" i="8"/>
  <c r="F30" i="8"/>
  <c r="L24" i="8"/>
  <c r="K24" i="8"/>
  <c r="G24" i="8"/>
  <c r="I24" i="8" s="1"/>
  <c r="O23" i="8"/>
  <c r="L23" i="8"/>
  <c r="K23" i="8"/>
  <c r="G23" i="8"/>
  <c r="I23" i="8" s="1"/>
  <c r="O22" i="8"/>
  <c r="L22" i="8"/>
  <c r="K22" i="8"/>
  <c r="G22" i="8"/>
  <c r="I22" i="8" s="1"/>
  <c r="O21" i="8"/>
  <c r="L21" i="8"/>
  <c r="K21" i="8"/>
  <c r="G21" i="8"/>
  <c r="I21" i="8" s="1"/>
  <c r="O20" i="8"/>
  <c r="L20" i="8"/>
  <c r="K20" i="8"/>
  <c r="G20" i="8"/>
  <c r="I20" i="8" s="1"/>
  <c r="O19" i="8"/>
  <c r="L19" i="8"/>
  <c r="K19" i="8"/>
  <c r="G19" i="8"/>
  <c r="I19" i="8" s="1"/>
  <c r="O18" i="8"/>
  <c r="K18" i="8"/>
  <c r="L18" i="8" s="1"/>
  <c r="G18" i="8"/>
  <c r="I18" i="8" s="1"/>
  <c r="O17" i="8"/>
  <c r="K17" i="8"/>
  <c r="L17" i="8" s="1"/>
  <c r="G17" i="8"/>
  <c r="P28" i="9" l="1"/>
  <c r="P21" i="9"/>
  <c r="P27" i="9"/>
  <c r="P18" i="9"/>
  <c r="P20" i="8"/>
  <c r="P24" i="8"/>
  <c r="P23" i="8"/>
  <c r="P21" i="8"/>
  <c r="P18" i="8"/>
  <c r="P19" i="8"/>
  <c r="P21" i="2"/>
  <c r="P20" i="2"/>
  <c r="H39" i="9"/>
  <c r="P26" i="9"/>
  <c r="G39" i="9"/>
  <c r="F39" i="9"/>
  <c r="P17" i="9"/>
  <c r="F32" i="8"/>
  <c r="G32" i="8"/>
  <c r="H32" i="8"/>
  <c r="P22" i="8"/>
  <c r="P17" i="8"/>
  <c r="G28" i="2"/>
  <c r="P25" i="8" l="1"/>
  <c r="P32" i="9"/>
  <c r="K17" i="2" l="1"/>
  <c r="G29" i="2"/>
  <c r="G30" i="2"/>
  <c r="G31" i="2"/>
  <c r="G32" i="2"/>
  <c r="G18" i="2"/>
  <c r="G19" i="2"/>
  <c r="G22" i="2"/>
  <c r="G23" i="2"/>
  <c r="G24" i="2"/>
  <c r="G25" i="2"/>
  <c r="O29" i="2"/>
  <c r="O30" i="2"/>
  <c r="O31" i="2"/>
  <c r="O28" i="2"/>
  <c r="O18" i="2"/>
  <c r="O19" i="2"/>
  <c r="O22" i="2"/>
  <c r="O23" i="2"/>
  <c r="O24" i="2"/>
  <c r="O25" i="2"/>
  <c r="G17" i="2"/>
  <c r="K32" i="2" l="1"/>
  <c r="L32" i="2" s="1"/>
  <c r="K31" i="2"/>
  <c r="L31" i="2" s="1"/>
  <c r="K30" i="2"/>
  <c r="L30" i="2" s="1"/>
  <c r="K29" i="2"/>
  <c r="L29" i="2" s="1"/>
  <c r="K28" i="2"/>
  <c r="L28" i="2" s="1"/>
  <c r="N29" i="2"/>
  <c r="N30" i="2"/>
  <c r="N31" i="2"/>
  <c r="N32" i="2"/>
  <c r="N28" i="2"/>
  <c r="I30" i="2"/>
  <c r="I29" i="2"/>
  <c r="I28" i="2"/>
  <c r="P30" i="2" l="1"/>
  <c r="P29" i="2"/>
  <c r="P28" i="2"/>
  <c r="L18" i="2"/>
  <c r="O17" i="2"/>
  <c r="L17" i="2"/>
  <c r="I17" i="2"/>
  <c r="L22" i="2"/>
  <c r="L23" i="2"/>
  <c r="L24" i="2"/>
  <c r="L25" i="2"/>
  <c r="I19" i="2"/>
  <c r="I22" i="2"/>
  <c r="I23" i="2"/>
  <c r="I24" i="2"/>
  <c r="I25" i="2"/>
  <c r="I31" i="2"/>
  <c r="P31" i="2" s="1"/>
  <c r="I32" i="2"/>
  <c r="P32" i="2" s="1"/>
  <c r="K39" i="2"/>
  <c r="K38" i="2"/>
  <c r="H38" i="2"/>
  <c r="F38" i="2"/>
  <c r="L19" i="2"/>
  <c r="N19" i="1"/>
  <c r="M19" i="1"/>
  <c r="L19" i="1"/>
  <c r="K19" i="1"/>
  <c r="J19" i="1"/>
  <c r="I19" i="1"/>
  <c r="H19" i="1"/>
  <c r="G19" i="1"/>
  <c r="I18" i="2" l="1"/>
  <c r="F40" i="2" s="1"/>
  <c r="P22" i="2"/>
  <c r="G40" i="2"/>
  <c r="P17" i="2"/>
  <c r="P23" i="2"/>
  <c r="P24" i="2"/>
  <c r="P19" i="2"/>
  <c r="P25" i="2"/>
  <c r="H40" i="2"/>
  <c r="P18" i="2" l="1"/>
  <c r="P33" i="2" s="1"/>
</calcChain>
</file>

<file path=xl/sharedStrings.xml><?xml version="1.0" encoding="utf-8"?>
<sst xmlns="http://schemas.openxmlformats.org/spreadsheetml/2006/main" count="551" uniqueCount="411">
  <si>
    <t>Language Interpreter Verification Form</t>
  </si>
  <si>
    <t>Office of Language Access</t>
  </si>
  <si>
    <t>Interpreter Name</t>
  </si>
  <si>
    <t>Language</t>
  </si>
  <si>
    <t>General Notes</t>
  </si>
  <si>
    <t>Multiple Interpreters</t>
  </si>
  <si>
    <t>Date</t>
  </si>
  <si>
    <t>Assignment Location</t>
  </si>
  <si>
    <t>CaseNumber</t>
  </si>
  <si>
    <t>Primary
Party</t>
  </si>
  <si>
    <t>Parent</t>
  </si>
  <si>
    <t>Witness or 
Victim</t>
  </si>
  <si>
    <t>Off-Record Assistance</t>
  </si>
  <si>
    <t>Self-Help Center</t>
  </si>
  <si>
    <t>Mediation</t>
  </si>
  <si>
    <t>Probation</t>
  </si>
  <si>
    <t>Off-Site</t>
  </si>
  <si>
    <t>ü</t>
  </si>
  <si>
    <t>Stats Submitted</t>
  </si>
  <si>
    <t>Colorado Judicial Department</t>
  </si>
  <si>
    <t>Language Interpreter Invoice</t>
  </si>
  <si>
    <t>INTERPRETER INFORMATION</t>
  </si>
  <si>
    <t>INVOICE INFORMATION</t>
  </si>
  <si>
    <t>* Interpreter's Full Name:</t>
  </si>
  <si>
    <t>Business Name (if applies):</t>
  </si>
  <si>
    <t>EFT  (yes or no):</t>
  </si>
  <si>
    <t>* CORE Vendor Number (if known):</t>
  </si>
  <si>
    <t>* Invoice Submission Date:</t>
  </si>
  <si>
    <t>Fiscal Year:</t>
  </si>
  <si>
    <t>* Billing Address:</t>
  </si>
  <si>
    <t>Judicial District:</t>
  </si>
  <si>
    <t>Organization in District:</t>
  </si>
  <si>
    <t>Phone Number:</t>
  </si>
  <si>
    <t>Interpreter Certification #:</t>
  </si>
  <si>
    <t>Email Address:</t>
  </si>
  <si>
    <t>Date of 
Service</t>
  </si>
  <si>
    <t>Assignment 
Location</t>
  </si>
  <si>
    <t>Start 
Time</t>
  </si>
  <si>
    <t>End 
Time</t>
  </si>
  <si>
    <t>Time for Lunch</t>
  </si>
  <si>
    <t># of Interpreting Hours</t>
  </si>
  <si>
    <t>Payment Rate**</t>
  </si>
  <si>
    <t>Interpreting Time Subtotal</t>
  </si>
  <si>
    <t>Travel 
Hours</t>
  </si>
  <si>
    <t>Travel Time Rate**</t>
  </si>
  <si>
    <t>Travel Time Subtotal</t>
  </si>
  <si>
    <t>Total 
Miles</t>
  </si>
  <si>
    <r>
      <t>Mileage Rate</t>
    </r>
    <r>
      <rPr>
        <b/>
        <sz val="11"/>
        <color indexed="8"/>
        <rFont val="Calibri"/>
        <family val="2"/>
      </rPr>
      <t>**</t>
    </r>
  </si>
  <si>
    <t>Mileage Subtotal</t>
  </si>
  <si>
    <t>Assignment Subtotal</t>
  </si>
  <si>
    <t>Invoice Total</t>
  </si>
  <si>
    <t>Invoice Review Signature</t>
  </si>
  <si>
    <t>CORE Vendor #</t>
  </si>
  <si>
    <t>EFT Status</t>
  </si>
  <si>
    <t>Vendor Invoice #</t>
  </si>
  <si>
    <t>Organizational Unit</t>
  </si>
  <si>
    <t>Invoice Review Date</t>
  </si>
  <si>
    <t>Interp Time</t>
  </si>
  <si>
    <t>Travel Time</t>
  </si>
  <si>
    <t>Mileage</t>
  </si>
  <si>
    <t>Vendor Invoice Date</t>
  </si>
  <si>
    <t>Appropriation Unit</t>
  </si>
  <si>
    <t>JGCWCLANG</t>
  </si>
  <si>
    <t>Line Amount</t>
  </si>
  <si>
    <t>Fund</t>
  </si>
  <si>
    <t>Location</t>
  </si>
  <si>
    <t>Object Code</t>
  </si>
  <si>
    <t>Department</t>
  </si>
  <si>
    <t>JAAA</t>
  </si>
  <si>
    <t>Activity</t>
  </si>
  <si>
    <t>Follow-up Date &amp; Time / Notes</t>
  </si>
  <si>
    <t>Trial Courts</t>
  </si>
  <si>
    <t>CTI</t>
  </si>
  <si>
    <t>Other</t>
  </si>
  <si>
    <t>yes</t>
  </si>
  <si>
    <t>no</t>
  </si>
  <si>
    <t xml:space="preserve">1st - Jefferson &amp; Gilpin </t>
  </si>
  <si>
    <t xml:space="preserve">2nd - Denver </t>
  </si>
  <si>
    <t xml:space="preserve">3rd - Las Animas &amp; Huerfano </t>
  </si>
  <si>
    <t xml:space="preserve">4th - El Paso &amp; Teller </t>
  </si>
  <si>
    <t xml:space="preserve">5th - Summit, Clear Creek, Eagle, &amp; Lake </t>
  </si>
  <si>
    <t xml:space="preserve">6th - La Plata, Archuleta &amp; San Juan </t>
  </si>
  <si>
    <t xml:space="preserve">7th - Montrose, Delta, Gunnison, Hinsdale, Ouray &amp; San Miguel </t>
  </si>
  <si>
    <t xml:space="preserve">8th - Larimer &amp; Jackson </t>
  </si>
  <si>
    <t xml:space="preserve">9th - Garfield, Pitkin &amp; Rio Blanco </t>
  </si>
  <si>
    <t xml:space="preserve">10th - Pueblo </t>
  </si>
  <si>
    <t xml:space="preserve">11th - Fremont, Chaffee, Custer &amp; Park </t>
  </si>
  <si>
    <t xml:space="preserve">12th - Alamosa, Conejos, Costilla, Mineral, Rio Grande &amp; Saguache </t>
  </si>
  <si>
    <t xml:space="preserve">13th - Logan, Kit Carson, Morgan, Phillips, Sedgwick &amp; Yuma </t>
  </si>
  <si>
    <t xml:space="preserve">14th - Routt, Grand &amp; Moffat </t>
  </si>
  <si>
    <t xml:space="preserve">15th - Prowers, Baca, Cheyenne &amp; Kiowa </t>
  </si>
  <si>
    <t xml:space="preserve">16th - Bent, Crowley &amp; Otero </t>
  </si>
  <si>
    <t xml:space="preserve">17th - Adams &amp; Broomfield </t>
  </si>
  <si>
    <t xml:space="preserve">19th - Weld </t>
  </si>
  <si>
    <t xml:space="preserve">20th - Boulder </t>
  </si>
  <si>
    <t xml:space="preserve">21st - Mesa </t>
  </si>
  <si>
    <t xml:space="preserve">22nd - Montezuma &amp; Dolores </t>
  </si>
  <si>
    <t>03 - Standard Rate</t>
  </si>
  <si>
    <t>04 - 4WD Rate</t>
  </si>
  <si>
    <t>01TC</t>
  </si>
  <si>
    <t>02TC</t>
  </si>
  <si>
    <t>02TR</t>
  </si>
  <si>
    <t>03TC</t>
  </si>
  <si>
    <t>04TC</t>
  </si>
  <si>
    <t>05TC</t>
  </si>
  <si>
    <t>06TC</t>
  </si>
  <si>
    <t>07TC</t>
  </si>
  <si>
    <t>08TC</t>
  </si>
  <si>
    <t>09TC</t>
  </si>
  <si>
    <t>10TC</t>
  </si>
  <si>
    <t>11TC</t>
  </si>
  <si>
    <t>12TC</t>
  </si>
  <si>
    <t>13TC</t>
  </si>
  <si>
    <t>14TC</t>
  </si>
  <si>
    <t>15TC</t>
  </si>
  <si>
    <t>16TC</t>
  </si>
  <si>
    <t>17TC</t>
  </si>
  <si>
    <t>18TC</t>
  </si>
  <si>
    <t>19TC</t>
  </si>
  <si>
    <t>20TC</t>
  </si>
  <si>
    <t>21TC</t>
  </si>
  <si>
    <t>22TC</t>
  </si>
  <si>
    <t>01PB</t>
  </si>
  <si>
    <t>02PA</t>
  </si>
  <si>
    <t>02PJ</t>
  </si>
  <si>
    <t>02PT</t>
  </si>
  <si>
    <t>03PB</t>
  </si>
  <si>
    <t>04PB</t>
  </si>
  <si>
    <t>05PB</t>
  </si>
  <si>
    <t>06PB</t>
  </si>
  <si>
    <t>07PB</t>
  </si>
  <si>
    <t>08PB</t>
  </si>
  <si>
    <t>09PB</t>
  </si>
  <si>
    <t>10PB</t>
  </si>
  <si>
    <t>11PB</t>
  </si>
  <si>
    <t>12PB</t>
  </si>
  <si>
    <t>13PB</t>
  </si>
  <si>
    <t>14PB</t>
  </si>
  <si>
    <t>15PB</t>
  </si>
  <si>
    <t>16PB</t>
  </si>
  <si>
    <t>17PB</t>
  </si>
  <si>
    <t>18PB</t>
  </si>
  <si>
    <t>19PB</t>
  </si>
  <si>
    <t>20PB</t>
  </si>
  <si>
    <t>21PB</t>
  </si>
  <si>
    <t>22PB</t>
  </si>
  <si>
    <t>CSRV</t>
  </si>
  <si>
    <t>ADAM</t>
  </si>
  <si>
    <t>ALAM</t>
  </si>
  <si>
    <t>ARAP</t>
  </si>
  <si>
    <t>ARCH</t>
  </si>
  <si>
    <t>BACA</t>
  </si>
  <si>
    <t>BENT</t>
  </si>
  <si>
    <t>BOUL</t>
  </si>
  <si>
    <t>BROO</t>
  </si>
  <si>
    <t>CHAF</t>
  </si>
  <si>
    <t>CHEY</t>
  </si>
  <si>
    <t>CLEA</t>
  </si>
  <si>
    <t>CONE</t>
  </si>
  <si>
    <t>COST</t>
  </si>
  <si>
    <t>CROW</t>
  </si>
  <si>
    <t>CUST</t>
  </si>
  <si>
    <t>DELT</t>
  </si>
  <si>
    <t>DENV</t>
  </si>
  <si>
    <t>DOLO</t>
  </si>
  <si>
    <t>DOUG</t>
  </si>
  <si>
    <t>EAGL</t>
  </si>
  <si>
    <t>ELBE</t>
  </si>
  <si>
    <t>ELPA</t>
  </si>
  <si>
    <t>FREM</t>
  </si>
  <si>
    <t>GARF</t>
  </si>
  <si>
    <t>GILP</t>
  </si>
  <si>
    <t>GRAN</t>
  </si>
  <si>
    <t>GUNN</t>
  </si>
  <si>
    <t>HINS</t>
  </si>
  <si>
    <t>HUER</t>
  </si>
  <si>
    <t>JACK</t>
  </si>
  <si>
    <t>JEFF</t>
  </si>
  <si>
    <t>KIOW</t>
  </si>
  <si>
    <t>KITC</t>
  </si>
  <si>
    <t>LAKE</t>
  </si>
  <si>
    <t>LAPL</t>
  </si>
  <si>
    <t>LARI</t>
  </si>
  <si>
    <t>LASA</t>
  </si>
  <si>
    <t>LINC</t>
  </si>
  <si>
    <t>LOGA</t>
  </si>
  <si>
    <t>MESA</t>
  </si>
  <si>
    <t>MINE</t>
  </si>
  <si>
    <t>MOFF</t>
  </si>
  <si>
    <t>MTZM</t>
  </si>
  <si>
    <t>MTRS</t>
  </si>
  <si>
    <t>MORG</t>
  </si>
  <si>
    <t>OTER</t>
  </si>
  <si>
    <t>OURA</t>
  </si>
  <si>
    <t>PARK</t>
  </si>
  <si>
    <t>PHIL</t>
  </si>
  <si>
    <t>PITK</t>
  </si>
  <si>
    <t>PROW</t>
  </si>
  <si>
    <t>PUEB</t>
  </si>
  <si>
    <t>RIOB</t>
  </si>
  <si>
    <t>RIOG</t>
  </si>
  <si>
    <t>ROUT</t>
  </si>
  <si>
    <t>SAGU</t>
  </si>
  <si>
    <t>SANJ</t>
  </si>
  <si>
    <t>SANM</t>
  </si>
  <si>
    <t>SEDG</t>
  </si>
  <si>
    <t>SUMM</t>
  </si>
  <si>
    <t>TELL</t>
  </si>
  <si>
    <t>WASH</t>
  </si>
  <si>
    <t>WELD</t>
  </si>
  <si>
    <t>YUMA</t>
  </si>
  <si>
    <t>L100</t>
  </si>
  <si>
    <t>L115</t>
  </si>
  <si>
    <t>L205</t>
  </si>
  <si>
    <t>1935-TRVL</t>
  </si>
  <si>
    <t>Remote Interpreting  
(yes or no)</t>
  </si>
  <si>
    <t>L315</t>
  </si>
  <si>
    <t>L316</t>
  </si>
  <si>
    <t>L320</t>
  </si>
  <si>
    <t>L321</t>
  </si>
  <si>
    <t>L220</t>
  </si>
  <si>
    <t>Any weather related exceptions to travel time have to be approved by the Managing Court Interpreter of the district where the interpreter is working.</t>
  </si>
  <si>
    <t>01st - Gilpin Combined Court: 01TC . GILP</t>
  </si>
  <si>
    <t>03rd - Huerfano Combined Court: 03TC . HUER</t>
  </si>
  <si>
    <t>04th - El Paso Combined Court: 04TC . ELPA</t>
  </si>
  <si>
    <t>05th - Clear Creek Combined Court: 05TC . CLEA</t>
  </si>
  <si>
    <t>05th - Eagle Combined Court: 05TC . EAGL</t>
  </si>
  <si>
    <t>05th - Lake Combined Court: 05TC . LAKE</t>
  </si>
  <si>
    <t>06th - Archuleta Combined Court: 06TC . ARCH</t>
  </si>
  <si>
    <t>06th - La Plata Combined Court: 06TC . LAPL</t>
  </si>
  <si>
    <t>07th - Delta Combined Court: 07TC . DELT</t>
  </si>
  <si>
    <t>07th - Gunnison Combined Court: 07TC . GUNN</t>
  </si>
  <si>
    <t>07th - Hinsdale Combined Court: 07TC . HINS</t>
  </si>
  <si>
    <t>07th - Montrose Combined Court: 07TC . MTRS</t>
  </si>
  <si>
    <t>07th -  Montrose Nucla 07TC.MTRS</t>
  </si>
  <si>
    <t>07th - Ouray Combined Court: 07TC . OURA</t>
  </si>
  <si>
    <t>08th - Jackson Combined Court: 08TC . JACK</t>
  </si>
  <si>
    <t>09th - Garfield Combined Court: 09TC . GARF</t>
  </si>
  <si>
    <t>09th - Pitkin Combined Court: 09TC . PITK</t>
  </si>
  <si>
    <t>11th - Chaffee Combined Court: 11TC . CHAF</t>
  </si>
  <si>
    <t>11th - Custer Combined Court: 11TC . CUST</t>
  </si>
  <si>
    <t>11th - Fremont Combined Court: 11TC . FREM</t>
  </si>
  <si>
    <t>12th - Alamosa Combined Court: 12TC . ALAM</t>
  </si>
  <si>
    <t>12th - Conejos Combined Court: 12TC . CONE</t>
  </si>
  <si>
    <t>12th - Costilla Combined Court: 12TC . COST</t>
  </si>
  <si>
    <t>12th - Mineral Combined Court: 12TC . MINE</t>
  </si>
  <si>
    <t>12th - Rio Grande Combined Court: 12TC . RIOG</t>
  </si>
  <si>
    <t>13th - Kit Carson Combined Court: 13TC . KITC</t>
  </si>
  <si>
    <t>13th - Logan Combined Court: 13TC . LOGA</t>
  </si>
  <si>
    <t>13th - Morgan Combined Court: 13TC . MORG</t>
  </si>
  <si>
    <t>13th - Phillips Combined Court: 13TC . PHIL</t>
  </si>
  <si>
    <t>13th - Sedgwick Combined Court: 13TC . SEDG</t>
  </si>
  <si>
    <t>13th - Washington Combined Court: 13TC . WASH</t>
  </si>
  <si>
    <t>14th - Grand Combined Court: 14TC . GRAN</t>
  </si>
  <si>
    <t>14th - Moffat Combined Court: 14TC . MOFF</t>
  </si>
  <si>
    <t>15th - Baca Combined Court: 15TC . BACA</t>
  </si>
  <si>
    <t>15th - Cheyenne Combined Court: 15TC . CHEY</t>
  </si>
  <si>
    <t>15th - Kiowa Combined Court: 15TC . KIOW</t>
  </si>
  <si>
    <t>16th - Bent Combined Court: 16TC . BENT</t>
  </si>
  <si>
    <t>16th - Crowley Combined Court: 16TC . CROW</t>
  </si>
  <si>
    <t>17th - Adams Combined Courts: 17TC . ADAM</t>
  </si>
  <si>
    <t>18th - Arapahoe Combined Court: 18TC . ARAP</t>
  </si>
  <si>
    <t>20th - Boulder Combined Court: 20PB . BOUL</t>
  </si>
  <si>
    <t>22nd - Dolores Combined Court: 22TC . DOLO</t>
  </si>
  <si>
    <t>22nd - Probation: CSRV . MTZM</t>
  </si>
  <si>
    <t>20th - CTI</t>
  </si>
  <si>
    <t>Differential Rate</t>
  </si>
  <si>
    <t>* Language Combination:</t>
  </si>
  <si>
    <t xml:space="preserve">   * (if not known, SS number or E.I.N.):</t>
  </si>
  <si>
    <t>* Interpreter's Invoice Number:</t>
  </si>
  <si>
    <t xml:space="preserve">* Mandatory field - required for payment
</t>
  </si>
  <si>
    <t>**Interpreters must receive prior approval of interpreting &amp;  travel time rates, as well as authorized mileage, from the Office of Language Access in accordance with its Language Interpreter Financial Policies.</t>
  </si>
  <si>
    <t xml:space="preserve">These rates are provided on the interpreter's individual "Mileage &amp; Travel Time Authorization". </t>
  </si>
  <si>
    <r>
      <t>CORE Payment Information</t>
    </r>
    <r>
      <rPr>
        <i/>
        <sz val="10"/>
        <rFont val="Calibri"/>
        <family val="2"/>
      </rPr>
      <t xml:space="preserve">
</t>
    </r>
  </si>
  <si>
    <t>(for Judicial District Use Only)</t>
  </si>
  <si>
    <t>Diana Helmy</t>
  </si>
  <si>
    <t>diana.helmy@judicial.state.co.us</t>
  </si>
  <si>
    <t>French</t>
  </si>
  <si>
    <t>Colorado Office of Language Access</t>
  </si>
  <si>
    <t>Instructions for Completion of the Standard Language Interpreter Invoice</t>
  </si>
  <si>
    <t xml:space="preserve">A standard invoice for interpreters is provided by the Office of Language Access (“OLA”) of the Colorado Judicial Department (“Department”). </t>
  </si>
  <si>
    <t>Use of the standard invoice is required to facilitate payment processing by Department staff.</t>
  </si>
  <si>
    <t>Important Information Prior to Completing Invoice</t>
  </si>
  <si>
    <t xml:space="preserve">Invoices must be saved to a computer prior to being filled out to avoid errors when emailed. </t>
  </si>
  <si>
    <t>Please save the invoice to a permanent location on a computer, complete the “Interpreter Information” section, and then save again. This form can then be used as a template for future invoices.</t>
  </si>
  <si>
    <r>
      <rPr>
        <sz val="7"/>
        <color theme="1"/>
        <rFont val="Times New Roman"/>
        <family val="1"/>
      </rPr>
      <t xml:space="preserve"> </t>
    </r>
    <r>
      <rPr>
        <sz val="11"/>
        <color theme="1"/>
        <rFont val="Calibri"/>
        <family val="2"/>
        <scheme val="minor"/>
      </rPr>
      <t>Always work from the template mentioned above. Deleting or overwriting information on the form can result in lost or erroneous data.</t>
    </r>
  </si>
  <si>
    <t>Invoices must be submitted to the Managing Interpreter of the corresponding district within one month of services rendered.</t>
  </si>
  <si>
    <t>Travel and mileage calculations are approved and provided by the OLA on a “Travel Sheet”. Questions regarding calculations may be addressed to interpreters@judicial.state.co.us</t>
  </si>
  <si>
    <t>Use the Invoice - BHO Tab for any Bond Hearing Office (BHO) assignments</t>
  </si>
  <si>
    <t>Interpreter and Invoice Information (items indicated below with an asterisk (*) are REQUIRED entries)</t>
  </si>
  <si>
    <t>Field</t>
  </si>
  <si>
    <t xml:space="preserve">Description </t>
  </si>
  <si>
    <t>*Interpreter’s Full Name</t>
  </si>
  <si>
    <t xml:space="preserve">Full name as it appears on the W9 submitted to the Department </t>
  </si>
  <si>
    <t>Business Name (if applicable)</t>
  </si>
  <si>
    <t>Business name as it appears on the W9 submitted to the Department</t>
  </si>
  <si>
    <t>*CORE Vendor Number</t>
  </si>
  <si>
    <t>*	Billing Address</t>
  </si>
  <si>
    <t xml:space="preserve"> Interpreter’s address as it appears on the W9 submitted to the Department </t>
  </si>
  <si>
    <t>Phone Number</t>
  </si>
  <si>
    <t>Phone number of interpreter if there is a question about the invoice</t>
  </si>
  <si>
    <t>Email Address</t>
  </si>
  <si>
    <t>Email address of interpreter if there is a question about the invoice</t>
  </si>
  <si>
    <t xml:space="preserve">*Interpreter Invoice number </t>
  </si>
  <si>
    <t>Unique invoice number for each invoice submitted. Some locations require specific invoice numbering. If such a requirement is not in place, interpreters may create their own numbering system (e.g. 2024-01, 2024-02).</t>
  </si>
  <si>
    <t>EFT (yes or no)</t>
  </si>
  <si>
    <t>[Select from drop-down menu] Indication of the interpreter’s preference for electronic deposit (“Electronic Funds Transfer”)]
Interpreters must submit initial paperwork to be eligible for EFT. If “no”, a check will be sent via postal mail to the address indicated on the W9</t>
  </si>
  <si>
    <t>*Invoice Submission Date</t>
  </si>
  <si>
    <t>Date on which the invoice is submitted to the Managing Interpreter</t>
  </si>
  <si>
    <t>Judicial District</t>
  </si>
  <si>
    <t>Judicial district in which interpreter services were rendered</t>
  </si>
  <si>
    <t>Interpreter Certification #</t>
  </si>
  <si>
    <t>Certification or registration number issued to the interpreter by the OLA</t>
  </si>
  <si>
    <t>*Language Combination</t>
  </si>
  <si>
    <t>Language in which the interpreter rendered services</t>
  </si>
  <si>
    <t>*Date of Service</t>
  </si>
  <si>
    <t>Date on which interpreter rendered services</t>
  </si>
  <si>
    <t>*Assignment Location</t>
  </si>
  <si>
    <t xml:space="preserve"> [Select from drop-down menu] Courthouse location for which interpreter rendered services</t>
  </si>
  <si>
    <t>*Start Time</t>
  </si>
  <si>
    <t>Time (entered in time format: "hh:mm" with "AM" or "PM", such as "8:30 AM") at which the interpreter began their assignment or shift
Time must be entered in 15-minute increments 
If the interpreter arrived late, start time must indicate the actual arrival time of the interpreter</t>
  </si>
  <si>
    <t>*End Time</t>
  </si>
  <si>
    <t>Time at which the assignment or shift was completed (entered in time format: "hh:mm" with "AM" or "PM", such as "4:30 PM"), in 15-minute increments as indicated above</t>
  </si>
  <si>
    <t>*Time for Lunch</t>
  </si>
  <si>
    <t xml:space="preserve">Time taken for a lunch break (if applicable), in 15-minute increments as indicated above </t>
  </si>
  <si>
    <t>*Remote Interpreting</t>
  </si>
  <si>
    <t>[Select from drop-down menu] Indication if assignment was completed remotely</t>
  </si>
  <si>
    <t>*Payment Rate</t>
  </si>
  <si>
    <t>Pre-approved interpreting rate, as determined and approved by the OLA</t>
  </si>
  <si>
    <t>*Travel Hours</t>
  </si>
  <si>
    <t>Number of travel time hours to and from the courthouse, if applicable, as determined and approved by the OLA</t>
  </si>
  <si>
    <t>*Travel Time Rate</t>
  </si>
  <si>
    <t>Pre-approved travel time rate, if applicable, as determined and approved by the OLA</t>
  </si>
  <si>
    <t>*Total Miles</t>
  </si>
  <si>
    <t>Number of round-trip miles from the interpreter's home to the courthouse, if applicable, as determined and approved by the OLA</t>
  </si>
  <si>
    <t>*Mileage Rate</t>
  </si>
  <si>
    <t xml:space="preserve">Mileage is reimbursed at the rate in the Department's Financial Services Division Fiscal Rules and Procedures </t>
  </si>
  <si>
    <t>*Breakfast, lunch and dinner</t>
  </si>
  <si>
    <t xml:space="preserve">Meal reimbursement is ONLY paid to an interpreter who is authorized an overnight stay required by their interpreting assignment. Rates will be paid in accordance with the Judicial Department's current Meal Reimbursement Policy. </t>
  </si>
  <si>
    <t xml:space="preserve">*General Travel Expenses </t>
  </si>
  <si>
    <t>Pre-approved travel expenses ONLY related to interpreters who are authorized an overnight stay (e.g. airport parking and lodging).</t>
  </si>
  <si>
    <t>13th - Yuma Combined Court: 13TC . YUMA</t>
  </si>
  <si>
    <t>13th - Probation: 13PB . MORG</t>
  </si>
  <si>
    <t>17th - Probation: 17PB . ADAM</t>
  </si>
  <si>
    <t>Separate invoices must be submitted for each judicial district in which services were rendered.</t>
  </si>
  <si>
    <t>Unique vendor number. When an interpreter is approved by OLA and a W9 is submitted, the interpreter will receive a unique vendor number. This number will be used on invoices in the place of Social Security Numbers (SSN) or Employer Identification Numbers (EIN). If a vendor number has not yet been assigned, the invoice must include the Interpreter’s SSN or EIN.</t>
  </si>
  <si>
    <t>Language Interpreter Invoice - BHO</t>
  </si>
  <si>
    <t>1300 Broadway</t>
  </si>
  <si>
    <t>Denver, CO 80203</t>
  </si>
  <si>
    <t>303-897-5845</t>
  </si>
  <si>
    <t>CO-89034</t>
  </si>
  <si>
    <t>Travel Hours</t>
  </si>
  <si>
    <t>Use the Language Interpreter Invoice tab  for all regular assignments</t>
  </si>
  <si>
    <t>01st - Jefferson Combined Court: 01TC . JEFF</t>
  </si>
  <si>
    <t>01st - Probation: 01PB . JEFF</t>
  </si>
  <si>
    <t>02nd - Denver District Court: 02TC . DENV</t>
  </si>
  <si>
    <t>02nd - Denver Probate Court: 02TR . DENV</t>
  </si>
  <si>
    <t>02nd - Probation - Denver Adult: 02PA . DENV</t>
  </si>
  <si>
    <t>02nd - Probation - Denver Juvenile: 02PJ . DENV</t>
  </si>
  <si>
    <t>02nd - Probation - Denver Juvenile TASC: 02PT . DENV</t>
  </si>
  <si>
    <t>03rd - Las Animas Combined Court: 03TC . LASA</t>
  </si>
  <si>
    <t>03rd - Probation : 03PB . LASA</t>
  </si>
  <si>
    <t>04th - Teller Combined Court: 04TC . TELL</t>
  </si>
  <si>
    <t>04th - Probation: 04PB . ELPA</t>
  </si>
  <si>
    <t>05th - Summit Combined Court: 05TC . SUMM</t>
  </si>
  <si>
    <t>05th - Probation: 05PB . EAGL</t>
  </si>
  <si>
    <t>06th - San Juan Combined Court: 06TC . SANJ</t>
  </si>
  <si>
    <t>06th - Probation: 06PB . LAPL</t>
  </si>
  <si>
    <t>07th - San Miguel Combined Court: 07TC . SANM</t>
  </si>
  <si>
    <t>07th - Probation: 07PB . MTRS</t>
  </si>
  <si>
    <t>08th - Larimer Combined Court: 08TC . LARI</t>
  </si>
  <si>
    <t>08th - Probation: 08PB . LARI</t>
  </si>
  <si>
    <t>09th - Rio Blanco Combined Court: 09TC . RIOB</t>
  </si>
  <si>
    <t>09th - Probation: 09PB . GARF</t>
  </si>
  <si>
    <t>10th - Pueblo Combined Court: 10TC . PUEB</t>
  </si>
  <si>
    <t>10th - Probation: 10PB . PUEB</t>
  </si>
  <si>
    <t>11th - Park Combined Court: 11TC . PARK</t>
  </si>
  <si>
    <t>11th - Probation: 11PB . FREM</t>
  </si>
  <si>
    <t>12th - Saguache Combined Court: 12TC . SAGU</t>
  </si>
  <si>
    <t>12th - Probation: 12PB . ALAM</t>
  </si>
  <si>
    <t>14th - Routt Combined Court: 14TC . ROUT</t>
  </si>
  <si>
    <t>14th - Probation: 14PB . ROUT</t>
  </si>
  <si>
    <t>15th - Prowers Combined Court: 15TC . PROW</t>
  </si>
  <si>
    <t>15th - Probation: 15PB . PROW</t>
  </si>
  <si>
    <t>16th - Otero Combined Court: 16TC . OTER</t>
  </si>
  <si>
    <t>16th - Probation: 16PB . OTER</t>
  </si>
  <si>
    <t>17th - Broomfield Court: 17TC . BROO</t>
  </si>
  <si>
    <t>18th - Probation: 18PB . ARAP</t>
  </si>
  <si>
    <t>19th - Weld Combined Court: 19TC . WELD</t>
  </si>
  <si>
    <t>19th - Probation: 19PB . WELD</t>
  </si>
  <si>
    <t>20th - Boulder Combined Court: 20TC . BOUL</t>
  </si>
  <si>
    <t>20th - Probation: 20PB . BOUL</t>
  </si>
  <si>
    <t>21st - Mesa Combined Court: 21TC . MESA</t>
  </si>
  <si>
    <t>21st - Probation: 21PB . MESA</t>
  </si>
  <si>
    <t>22nd - Montezuma District Court: 22TC . MTZM</t>
  </si>
  <si>
    <t>22nd - Probation: 22PB . MTZM</t>
  </si>
  <si>
    <t>SCAO - CTI: CSRV . SCAO</t>
  </si>
  <si>
    <t>18th - Arapahoe</t>
  </si>
  <si>
    <t>23TC</t>
  </si>
  <si>
    <t>23PB</t>
  </si>
  <si>
    <t>23rd - Douglas Combined Court: 23TC . DOUG</t>
  </si>
  <si>
    <t>23rd - Elbert Combined Court: 23TC . ELBE</t>
  </si>
  <si>
    <t>23th - Lincoln Combined Court: 23TC . LINC</t>
  </si>
  <si>
    <t>23rd - Probation: 23PB . DOUG</t>
  </si>
  <si>
    <t>18th - Arapahoe County Court- Littleton: 18TC . ARAP</t>
  </si>
  <si>
    <t>18th- Arapahoe District Court - Centennial: 18TC . ARAP</t>
  </si>
  <si>
    <t>23-Douglas, Elbert, Lincoln</t>
  </si>
  <si>
    <t>23rd - Probation: 23PB . ELBE</t>
  </si>
  <si>
    <t>23th - Probation: 23PB . LINC</t>
  </si>
  <si>
    <t>FY27</t>
  </si>
  <si>
    <t>2026-56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</si>
</sst>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409]mmmm\ d\,\ yyyy;@"/>
    <numFmt numFmtId="165" formatCode="[$-409]d\-mmm\-yy;@"/>
    <numFmt numFmtId="166" formatCode="[$-409]h:mm\ AM/PM;@"/>
  </numFmts>
  <fonts count="46" x14ac:knownFonts="1">
    <font>
      <sz val="11"/>
      <color theme="1"/>
      <name val="Calibri"/>
      <family val="2"/>
      <scheme val="minor"/>
    </font>
    <font>
      <sz val="10"/>
      <name val="Arial"/>
      <family val="2"/>
    </font>
    <font>
      <sz val="20"/>
      <name val="Century Gothic"/>
      <family val="2"/>
    </font>
    <font>
      <sz val="12"/>
      <name val="Century Gothic"/>
      <family val="2"/>
    </font>
    <font>
      <b/>
      <sz val="10"/>
      <name val="Century Gothic"/>
      <family val="2"/>
    </font>
    <font>
      <sz val="10"/>
      <name val="Century Gothic"/>
      <family val="2"/>
    </font>
    <font>
      <b/>
      <sz val="9"/>
      <name val="Century Gothic"/>
      <family val="2"/>
    </font>
    <font>
      <sz val="8"/>
      <name val="Century Gothic"/>
      <family val="2"/>
    </font>
    <font>
      <sz val="11"/>
      <name val="Wingdings"/>
      <charset val="2"/>
    </font>
    <font>
      <b/>
      <sz val="8"/>
      <name val="Century Gothic"/>
      <family val="2"/>
    </font>
    <font>
      <b/>
      <sz val="11"/>
      <color indexed="8"/>
      <name val="Calibri"/>
      <family val="2"/>
    </font>
    <font>
      <i/>
      <sz val="10"/>
      <name val="Calibri"/>
      <family val="2"/>
    </font>
    <font>
      <sz val="11"/>
      <color theme="1"/>
      <name val="Century Gothic"/>
      <family val="2"/>
    </font>
    <font>
      <sz val="20"/>
      <color theme="1"/>
      <name val="Century Gothic"/>
      <family val="2"/>
    </font>
    <font>
      <sz val="12"/>
      <color theme="1"/>
      <name val="Century Gothic"/>
      <family val="2"/>
    </font>
    <font>
      <sz val="8"/>
      <color theme="1"/>
      <name val="Century Gothic"/>
      <family val="2"/>
    </font>
    <font>
      <sz val="18"/>
      <name val="Calibri"/>
      <family val="2"/>
      <scheme val="minor"/>
    </font>
    <font>
      <sz val="9"/>
      <name val="Calibri"/>
      <family val="2"/>
      <scheme val="minor"/>
    </font>
    <font>
      <b/>
      <i/>
      <sz val="14"/>
      <name val="Calibri"/>
      <family val="2"/>
      <scheme val="minor"/>
    </font>
    <font>
      <sz val="12"/>
      <name val="Calibri"/>
      <family val="2"/>
      <scheme val="minor"/>
    </font>
    <font>
      <sz val="10"/>
      <name val="Calibri"/>
      <family val="2"/>
      <scheme val="minor"/>
    </font>
    <font>
      <i/>
      <sz val="11"/>
      <name val="Calibri"/>
      <family val="2"/>
      <scheme val="minor"/>
    </font>
    <font>
      <sz val="11"/>
      <name val="Calibri"/>
      <family val="2"/>
      <scheme val="minor"/>
    </font>
    <font>
      <b/>
      <sz val="10"/>
      <name val="Calibri"/>
      <family val="2"/>
      <scheme val="minor"/>
    </font>
    <font>
      <b/>
      <i/>
      <sz val="12"/>
      <name val="Calibri"/>
      <family val="2"/>
      <scheme val="minor"/>
    </font>
    <font>
      <b/>
      <sz val="11"/>
      <name val="Calibri"/>
      <family val="2"/>
      <scheme val="minor"/>
    </font>
    <font>
      <b/>
      <i/>
      <sz val="11"/>
      <name val="Calibri"/>
      <family val="2"/>
      <scheme val="minor"/>
    </font>
    <font>
      <b/>
      <sz val="12"/>
      <color rgb="FF454545"/>
      <name val="Arial"/>
      <family val="2"/>
    </font>
    <font>
      <b/>
      <i/>
      <sz val="10"/>
      <name val="Calibri"/>
      <family val="2"/>
      <scheme val="minor"/>
    </font>
    <font>
      <b/>
      <sz val="11"/>
      <color indexed="8"/>
      <name val="Calibri"/>
      <family val="2"/>
      <scheme val="minor"/>
    </font>
    <font>
      <b/>
      <sz val="12"/>
      <name val="Calibri"/>
      <family val="2"/>
      <scheme val="minor"/>
    </font>
    <font>
      <b/>
      <sz val="18"/>
      <name val="Calibri"/>
      <family val="2"/>
      <scheme val="minor"/>
    </font>
    <font>
      <b/>
      <i/>
      <sz val="18"/>
      <name val="Calibri"/>
      <family val="2"/>
      <scheme val="minor"/>
    </font>
    <font>
      <b/>
      <sz val="16"/>
      <name val="Calibri"/>
      <family val="2"/>
      <scheme val="minor"/>
    </font>
    <font>
      <b/>
      <i/>
      <sz val="18"/>
      <color rgb="FFFF0000"/>
      <name val="Calibri"/>
      <family val="2"/>
      <scheme val="minor"/>
    </font>
    <font>
      <b/>
      <sz val="11"/>
      <color theme="1"/>
      <name val="Calibri"/>
      <family val="2"/>
      <scheme val="minor"/>
    </font>
    <font>
      <b/>
      <sz val="10"/>
      <name val="Arial"/>
      <family val="2"/>
    </font>
    <font>
      <sz val="8"/>
      <name val="Calibri"/>
      <family val="2"/>
      <scheme val="minor"/>
    </font>
    <font>
      <u/>
      <sz val="11"/>
      <color theme="10"/>
      <name val="Calibri"/>
      <family val="2"/>
      <scheme val="minor"/>
    </font>
    <font>
      <b/>
      <sz val="16"/>
      <color theme="1"/>
      <name val="Calibri"/>
      <family val="2"/>
      <scheme val="minor"/>
    </font>
    <font>
      <i/>
      <sz val="14"/>
      <color theme="1"/>
      <name val="Calibri"/>
      <family val="2"/>
      <scheme val="minor"/>
    </font>
    <font>
      <b/>
      <sz val="14"/>
      <color theme="1"/>
      <name val="Calibri"/>
      <family val="2"/>
      <scheme val="minor"/>
    </font>
    <font>
      <sz val="7"/>
      <color theme="1"/>
      <name val="Times New Roman"/>
      <family val="1"/>
    </font>
    <font>
      <b/>
      <sz val="11"/>
      <color rgb="FF0F7BB1"/>
      <name val="Calibri"/>
      <family val="2"/>
      <scheme val="minor"/>
    </font>
    <font>
      <sz val="12"/>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rgb="FFC5D5E9"/>
        <bgColor indexed="64"/>
      </patternFill>
    </fill>
    <fill>
      <patternFill patternType="solid">
        <fgColor rgb="FFEDEFF9"/>
        <bgColor indexed="64"/>
      </patternFill>
    </fill>
    <fill>
      <patternFill patternType="solid">
        <fgColor theme="5" tint="0.79998168889431442"/>
        <bgColor indexed="64"/>
      </patternFill>
    </fill>
    <fill>
      <patternFill patternType="solid">
        <fgColor theme="0"/>
        <bgColor indexed="64"/>
      </patternFill>
    </fill>
  </fills>
  <borders count="111">
    <border>
      <left/>
      <right/>
      <top/>
      <bottom/>
      <diagonal/>
    </border>
    <border>
      <left style="medium">
        <color indexed="64"/>
      </left>
      <right style="medium">
        <color indexed="64"/>
      </right>
      <top style="thin">
        <color indexed="64"/>
      </top>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55"/>
      </left>
      <right/>
      <top style="thin">
        <color indexed="55"/>
      </top>
      <bottom style="thin">
        <color indexed="55"/>
      </bottom>
      <diagonal/>
    </border>
    <border>
      <left/>
      <right/>
      <top style="thin">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double">
        <color rgb="FF000099"/>
      </right>
      <top style="thin">
        <color theme="0" tint="-0.34998626667073579"/>
      </top>
      <bottom style="thin">
        <color theme="0" tint="-0.34998626667073579"/>
      </bottom>
      <diagonal/>
    </border>
    <border>
      <left style="double">
        <color rgb="FF000099"/>
      </left>
      <right style="thin">
        <color theme="0" tint="-0.34998626667073579"/>
      </right>
      <top style="thin">
        <color theme="0" tint="-0.34998626667073579"/>
      </top>
      <bottom style="thin">
        <color theme="0" tint="-0.34998626667073579"/>
      </bottom>
      <diagonal/>
    </border>
    <border>
      <left style="double">
        <color rgb="FF000099"/>
      </left>
      <right style="double">
        <color rgb="FF000099"/>
      </right>
      <top/>
      <bottom style="thin">
        <color indexed="55"/>
      </bottom>
      <diagonal/>
    </border>
    <border>
      <left style="double">
        <color rgb="FF000099"/>
      </left>
      <right style="double">
        <color rgb="FF000099"/>
      </right>
      <top style="thin">
        <color indexed="55"/>
      </top>
      <bottom style="thin">
        <color indexed="55"/>
      </bottom>
      <diagonal/>
    </border>
    <border>
      <left style="double">
        <color rgb="FF000099"/>
      </left>
      <right style="thin">
        <color theme="0" tint="-0.34998626667073579"/>
      </right>
      <top style="thin">
        <color theme="0" tint="-0.34998626667073579"/>
      </top>
      <bottom style="double">
        <color rgb="FF000099"/>
      </bottom>
      <diagonal/>
    </border>
    <border>
      <left style="thin">
        <color theme="0" tint="-0.34998626667073579"/>
      </left>
      <right style="thin">
        <color theme="0" tint="-0.34998626667073579"/>
      </right>
      <top style="thin">
        <color theme="0" tint="-0.34998626667073579"/>
      </top>
      <bottom style="double">
        <color rgb="FF000099"/>
      </bottom>
      <diagonal/>
    </border>
    <border>
      <left style="thin">
        <color theme="0" tint="-0.34998626667073579"/>
      </left>
      <right style="double">
        <color rgb="FF000099"/>
      </right>
      <top style="thin">
        <color theme="0" tint="-0.34998626667073579"/>
      </top>
      <bottom style="double">
        <color rgb="FF000099"/>
      </bottom>
      <diagonal/>
    </border>
    <border>
      <left style="double">
        <color rgb="FF000099"/>
      </left>
      <right style="double">
        <color rgb="FF000099"/>
      </right>
      <top/>
      <bottom style="double">
        <color rgb="FF000099"/>
      </bottom>
      <diagonal/>
    </border>
    <border>
      <left style="double">
        <color rgb="FF000099"/>
      </left>
      <right style="double">
        <color rgb="FF000099"/>
      </right>
      <top style="double">
        <color rgb="FF000099"/>
      </top>
      <bottom style="double">
        <color rgb="FF000099"/>
      </bottom>
      <diagonal/>
    </border>
    <border>
      <left style="medium">
        <color rgb="FF000099"/>
      </left>
      <right style="thin">
        <color theme="0" tint="-0.34998626667073579"/>
      </right>
      <top style="medium">
        <color rgb="FF000099"/>
      </top>
      <bottom style="thin">
        <color theme="0" tint="-0.34998626667073579"/>
      </bottom>
      <diagonal/>
    </border>
    <border>
      <left/>
      <right/>
      <top style="medium">
        <color rgb="FF000099"/>
      </top>
      <bottom/>
      <diagonal/>
    </border>
    <border>
      <left style="medium">
        <color rgb="FF000099"/>
      </left>
      <right style="thin">
        <color theme="0" tint="-0.499984740745262"/>
      </right>
      <top style="medium">
        <color rgb="FF000099"/>
      </top>
      <bottom style="medium">
        <color rgb="FF000099"/>
      </bottom>
      <diagonal/>
    </border>
    <border>
      <left/>
      <right style="medium">
        <color rgb="FF000099"/>
      </right>
      <top style="medium">
        <color rgb="FF000099"/>
      </top>
      <bottom style="medium">
        <color rgb="FF000099"/>
      </bottom>
      <diagonal/>
    </border>
    <border>
      <left style="medium">
        <color rgb="FF000099"/>
      </left>
      <right/>
      <top/>
      <bottom style="thin">
        <color theme="0" tint="-0.499984740745262"/>
      </bottom>
      <diagonal/>
    </border>
    <border>
      <left style="medium">
        <color rgb="FF000099"/>
      </left>
      <right/>
      <top style="medium">
        <color rgb="FF000099"/>
      </top>
      <bottom style="medium">
        <color rgb="FF000099"/>
      </bottom>
      <diagonal/>
    </border>
    <border>
      <left/>
      <right/>
      <top style="medium">
        <color rgb="FF000099"/>
      </top>
      <bottom style="medium">
        <color rgb="FF000099"/>
      </bottom>
      <diagonal/>
    </border>
    <border>
      <left style="medium">
        <color rgb="FF000099"/>
      </left>
      <right style="medium">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rgb="FF000099"/>
      </right>
      <top/>
      <bottom style="thin">
        <color theme="0" tint="-0.499984740745262"/>
      </bottom>
      <diagonal/>
    </border>
    <border>
      <left style="medium">
        <color rgb="FF000099"/>
      </left>
      <right style="medium">
        <color theme="0" tint="-0.499984740745262"/>
      </right>
      <top style="thin">
        <color theme="0" tint="-0.499984740745262"/>
      </top>
      <bottom style="medium">
        <color rgb="FF000099"/>
      </bottom>
      <diagonal/>
    </border>
    <border>
      <left style="thin">
        <color theme="0" tint="-0.499984740745262"/>
      </left>
      <right style="thin">
        <color theme="0" tint="-0.499984740745262"/>
      </right>
      <top style="thin">
        <color theme="0" tint="-0.499984740745262"/>
      </top>
      <bottom style="medium">
        <color rgb="FF000099"/>
      </bottom>
      <diagonal/>
    </border>
    <border>
      <left style="thin">
        <color theme="0" tint="-0.499984740745262"/>
      </left>
      <right style="medium">
        <color rgb="FF000099"/>
      </right>
      <top style="thin">
        <color theme="0" tint="-0.499984740745262"/>
      </top>
      <bottom style="medium">
        <color rgb="FF000099"/>
      </bottom>
      <diagonal/>
    </border>
    <border>
      <left/>
      <right style="double">
        <color rgb="FF000099"/>
      </right>
      <top style="thin">
        <color indexed="55"/>
      </top>
      <bottom style="double">
        <color rgb="FF000099"/>
      </bottom>
      <diagonal/>
    </border>
    <border>
      <left/>
      <right style="thin">
        <color theme="0" tint="-0.499984740745262"/>
      </right>
      <top style="thin">
        <color theme="0" tint="-0.499984740745262"/>
      </top>
      <bottom style="medium">
        <color rgb="FF000099"/>
      </bottom>
      <diagonal/>
    </border>
    <border>
      <left style="medium">
        <color theme="1" tint="0.499984740745262"/>
      </left>
      <right/>
      <top style="thin">
        <color theme="1" tint="0.499984740745262"/>
      </top>
      <bottom style="medium">
        <color rgb="FF000099"/>
      </bottom>
      <diagonal/>
    </border>
    <border>
      <left/>
      <right style="medium">
        <color rgb="FF000099"/>
      </right>
      <top style="thin">
        <color theme="1" tint="0.499984740745262"/>
      </top>
      <bottom style="medium">
        <color rgb="FF000099"/>
      </bottom>
      <diagonal/>
    </border>
    <border>
      <left style="medium">
        <color rgb="FF000099"/>
      </left>
      <right/>
      <top/>
      <bottom/>
      <diagonal/>
    </border>
    <border>
      <left/>
      <right style="medium">
        <color rgb="FF000099"/>
      </right>
      <top style="thin">
        <color indexed="55"/>
      </top>
      <bottom style="thin">
        <color indexed="55"/>
      </bottom>
      <diagonal/>
    </border>
    <border>
      <left/>
      <right style="medium">
        <color theme="1" tint="0.499984740745262"/>
      </right>
      <top/>
      <bottom/>
      <diagonal/>
    </border>
    <border>
      <left style="medium">
        <color theme="1" tint="0.499984740745262"/>
      </left>
      <right/>
      <top style="thin">
        <color theme="1" tint="0.499984740745262"/>
      </top>
      <bottom style="thin">
        <color theme="1" tint="0.499984740745262"/>
      </bottom>
      <diagonal/>
    </border>
    <border>
      <left/>
      <right style="medium">
        <color rgb="FF000099"/>
      </right>
      <top style="thin">
        <color theme="1" tint="0.499984740745262"/>
      </top>
      <bottom style="thin">
        <color theme="1" tint="0.499984740745262"/>
      </bottom>
      <diagonal/>
    </border>
    <border>
      <left style="medium">
        <color rgb="FF000099"/>
      </left>
      <right/>
      <top/>
      <bottom style="medium">
        <color rgb="FF000099"/>
      </bottom>
      <diagonal/>
    </border>
    <border>
      <left/>
      <right/>
      <top/>
      <bottom style="medium">
        <color rgb="FF000099"/>
      </bottom>
      <diagonal/>
    </border>
    <border>
      <left style="medium">
        <color indexed="55"/>
      </left>
      <right/>
      <top style="thin">
        <color indexed="55"/>
      </top>
      <bottom style="medium">
        <color rgb="FF000099"/>
      </bottom>
      <diagonal/>
    </border>
    <border>
      <left/>
      <right style="medium">
        <color rgb="FF000099"/>
      </right>
      <top style="thin">
        <color indexed="55"/>
      </top>
      <bottom style="medium">
        <color rgb="FF000099"/>
      </bottom>
      <diagonal/>
    </border>
    <border>
      <left/>
      <right style="medium">
        <color theme="1" tint="0.499984740745262"/>
      </right>
      <top/>
      <bottom style="medium">
        <color rgb="FF000099"/>
      </bottom>
      <diagonal/>
    </border>
    <border>
      <left style="medium">
        <color rgb="FF000099"/>
      </left>
      <right/>
      <top style="medium">
        <color rgb="FF000099"/>
      </top>
      <bottom/>
      <diagonal/>
    </border>
    <border>
      <left style="medium">
        <color indexed="55"/>
      </left>
      <right/>
      <top style="medium">
        <color rgb="FF000099"/>
      </top>
      <bottom style="thin">
        <color indexed="55"/>
      </bottom>
      <diagonal/>
    </border>
    <border>
      <left/>
      <right style="medium">
        <color rgb="FF000099"/>
      </right>
      <top style="medium">
        <color rgb="FF000099"/>
      </top>
      <bottom style="thin">
        <color indexed="55"/>
      </bottom>
      <diagonal/>
    </border>
    <border>
      <left/>
      <right style="medium">
        <color theme="1" tint="0.499984740745262"/>
      </right>
      <top style="medium">
        <color rgb="FF000099"/>
      </top>
      <bottom/>
      <diagonal/>
    </border>
    <border>
      <left style="medium">
        <color theme="1" tint="0.499984740745262"/>
      </left>
      <right/>
      <top style="medium">
        <color rgb="FF000099"/>
      </top>
      <bottom style="thin">
        <color theme="1" tint="0.499984740745262"/>
      </bottom>
      <diagonal/>
    </border>
    <border>
      <left/>
      <right style="medium">
        <color rgb="FF000099"/>
      </right>
      <top style="medium">
        <color rgb="FF000099"/>
      </top>
      <bottom style="thin">
        <color theme="1" tint="0.499984740745262"/>
      </bottom>
      <diagonal/>
    </border>
    <border>
      <left style="double">
        <color rgb="FF000099"/>
      </left>
      <right/>
      <top style="double">
        <color rgb="FF000099"/>
      </top>
      <bottom/>
      <diagonal/>
    </border>
    <border>
      <left style="double">
        <color rgb="FF000099"/>
      </left>
      <right/>
      <top/>
      <bottom style="double">
        <color rgb="FF000099"/>
      </bottom>
      <diagonal/>
    </border>
    <border>
      <left/>
      <right style="double">
        <color rgb="FF000099"/>
      </right>
      <top style="double">
        <color rgb="FF000099"/>
      </top>
      <bottom/>
      <diagonal/>
    </border>
    <border>
      <left/>
      <right style="double">
        <color rgb="FF000099"/>
      </right>
      <top/>
      <bottom style="double">
        <color rgb="FF000099"/>
      </bottom>
      <diagonal/>
    </border>
    <border>
      <left style="double">
        <color rgb="FF000099"/>
      </left>
      <right/>
      <top style="double">
        <color rgb="FF000099"/>
      </top>
      <bottom style="thin">
        <color indexed="55"/>
      </bottom>
      <diagonal/>
    </border>
    <border>
      <left style="double">
        <color rgb="FF000099"/>
      </left>
      <right/>
      <top style="thin">
        <color indexed="55"/>
      </top>
      <bottom style="double">
        <color rgb="FF000099"/>
      </bottom>
      <diagonal/>
    </border>
    <border>
      <left/>
      <right style="double">
        <color rgb="FF000099"/>
      </right>
      <top style="double">
        <color rgb="FF000099"/>
      </top>
      <bottom style="thin">
        <color indexed="55"/>
      </bottom>
      <diagonal/>
    </border>
    <border>
      <left style="double">
        <color rgb="FF000099"/>
      </left>
      <right style="double">
        <color rgb="FF000099"/>
      </right>
      <top style="double">
        <color rgb="FF000099"/>
      </top>
      <bottom/>
      <diagonal/>
    </border>
    <border>
      <left/>
      <right/>
      <top style="double">
        <color rgb="FF000099"/>
      </top>
      <bottom/>
      <diagonal/>
    </border>
    <border>
      <left/>
      <right/>
      <top/>
      <bottom style="double">
        <color rgb="FF000099"/>
      </bottom>
      <diagonal/>
    </border>
    <border>
      <left style="double">
        <color rgb="FF000099"/>
      </left>
      <right/>
      <top/>
      <bottom/>
      <diagonal/>
    </border>
    <border>
      <left/>
      <right style="double">
        <color rgb="FF000099"/>
      </right>
      <top style="thin">
        <color theme="0" tint="-0.34998626667073579"/>
      </top>
      <bottom style="thin">
        <color theme="0" tint="-0.34998626667073579"/>
      </bottom>
      <diagonal/>
    </border>
    <border>
      <left style="double">
        <color rgb="FF000099"/>
      </left>
      <right style="double">
        <color rgb="FF000099"/>
      </right>
      <top style="double">
        <color rgb="FF000099"/>
      </top>
      <bottom style="thin">
        <color theme="0" tint="-0.34998626667073579"/>
      </bottom>
      <diagonal/>
    </border>
    <border>
      <left style="double">
        <color rgb="FF000099"/>
      </left>
      <right style="double">
        <color rgb="FF000099"/>
      </right>
      <top style="thin">
        <color theme="0" tint="-0.34998626667073579"/>
      </top>
      <bottom style="thin">
        <color theme="0" tint="-0.34998626667073579"/>
      </bottom>
      <diagonal/>
    </border>
    <border>
      <left style="double">
        <color rgb="FF000099"/>
      </left>
      <right style="double">
        <color rgb="FF000099"/>
      </right>
      <top style="thin">
        <color theme="0" tint="-0.34998626667073579"/>
      </top>
      <bottom style="double">
        <color rgb="FF000099"/>
      </bottom>
      <diagonal/>
    </border>
    <border>
      <left style="double">
        <color rgb="FF000099"/>
      </left>
      <right/>
      <top style="thin">
        <color theme="0" tint="-0.34998626667073579"/>
      </top>
      <bottom style="thin">
        <color theme="0" tint="-0.34998626667073579"/>
      </bottom>
      <diagonal/>
    </border>
    <border>
      <left/>
      <right/>
      <top style="thin">
        <color indexed="55"/>
      </top>
      <bottom style="thin">
        <color indexed="55"/>
      </bottom>
      <diagonal/>
    </border>
    <border>
      <left/>
      <right style="double">
        <color rgb="FF000099"/>
      </right>
      <top style="thin">
        <color indexed="55"/>
      </top>
      <bottom style="thin">
        <color indexed="55"/>
      </bottom>
      <diagonal/>
    </border>
    <border>
      <left style="double">
        <color rgb="FF000099"/>
      </left>
      <right style="thin">
        <color theme="0" tint="-0.34998626667073579"/>
      </right>
      <top style="double">
        <color rgb="FF000099"/>
      </top>
      <bottom style="thin">
        <color theme="0" tint="-0.34998626667073579"/>
      </bottom>
      <diagonal/>
    </border>
    <border>
      <left style="thin">
        <color theme="0" tint="-0.34998626667073579"/>
      </left>
      <right style="double">
        <color rgb="FF000099"/>
      </right>
      <top style="double">
        <color rgb="FF000099"/>
      </top>
      <bottom style="thin">
        <color theme="0" tint="-0.34998626667073579"/>
      </bottom>
      <diagonal/>
    </border>
    <border>
      <left style="double">
        <color rgb="FF000099"/>
      </left>
      <right style="double">
        <color rgb="FF000099"/>
      </right>
      <top style="double">
        <color rgb="FF000099"/>
      </top>
      <bottom style="thin">
        <color indexed="55"/>
      </bottom>
      <diagonal/>
    </border>
    <border>
      <left style="double">
        <color rgb="FF000099"/>
      </left>
      <right style="double">
        <color rgb="FF000099"/>
      </right>
      <top style="thin">
        <color indexed="55"/>
      </top>
      <bottom style="double">
        <color rgb="FF000099"/>
      </bottom>
      <diagonal/>
    </border>
    <border>
      <left style="medium">
        <color rgb="FF000099"/>
      </left>
      <right style="medium">
        <color rgb="FF000099"/>
      </right>
      <top style="medium">
        <color rgb="FF000099"/>
      </top>
      <bottom/>
      <diagonal/>
    </border>
    <border>
      <left style="medium">
        <color rgb="FF000099"/>
      </left>
      <right style="medium">
        <color rgb="FF000099"/>
      </right>
      <top/>
      <bottom style="medium">
        <color rgb="FF000099"/>
      </bottom>
      <diagonal/>
    </border>
    <border>
      <left style="medium">
        <color rgb="FF000099"/>
      </left>
      <right style="medium">
        <color rgb="FF000099"/>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38" fillId="0" borderId="0" applyNumberFormat="0" applyFill="0" applyBorder="0" applyAlignment="0" applyProtection="0"/>
  </cellStyleXfs>
  <cellXfs count="255">
    <xf numFmtId="0" fontId="0" fillId="0" borderId="0" xfId="0"/>
    <xf numFmtId="0" fontId="12" fillId="0" borderId="0" xfId="0" applyFont="1" applyAlignment="1">
      <alignment vertical="top"/>
    </xf>
    <xf numFmtId="0" fontId="13" fillId="0" borderId="0" xfId="0" applyFont="1" applyAlignment="1">
      <alignment vertical="top"/>
    </xf>
    <xf numFmtId="0" fontId="14" fillId="0" borderId="0" xfId="0" applyFont="1"/>
    <xf numFmtId="0" fontId="12" fillId="0" borderId="0" xfId="0" applyFont="1"/>
    <xf numFmtId="0" fontId="5" fillId="0" borderId="0" xfId="3" applyFont="1"/>
    <xf numFmtId="0" fontId="6" fillId="2" borderId="1" xfId="3" applyFont="1" applyFill="1" applyBorder="1" applyAlignment="1">
      <alignment horizontal="center" vertical="center" textRotation="90" wrapText="1"/>
    </xf>
    <xf numFmtId="0" fontId="7" fillId="2" borderId="2" xfId="3" applyFont="1" applyFill="1" applyBorder="1" applyAlignment="1">
      <alignment horizontal="center" textRotation="90" wrapText="1"/>
    </xf>
    <xf numFmtId="0" fontId="7" fillId="2" borderId="3" xfId="3" applyFont="1" applyFill="1" applyBorder="1" applyAlignment="1">
      <alignment horizontal="center" textRotation="90" wrapText="1"/>
    </xf>
    <xf numFmtId="0" fontId="7" fillId="2" borderId="4" xfId="3" applyFont="1" applyFill="1" applyBorder="1" applyAlignment="1">
      <alignment horizontal="center" textRotation="90" wrapText="1"/>
    </xf>
    <xf numFmtId="0" fontId="8" fillId="2" borderId="5" xfId="3" applyFont="1" applyFill="1" applyBorder="1" applyAlignment="1">
      <alignment horizontal="center"/>
    </xf>
    <xf numFmtId="0" fontId="6" fillId="2" borderId="6" xfId="3" applyFont="1" applyFill="1" applyBorder="1" applyAlignment="1">
      <alignment horizontal="center" textRotation="90" wrapText="1"/>
    </xf>
    <xf numFmtId="0" fontId="6" fillId="2" borderId="7" xfId="3" applyFont="1" applyFill="1" applyBorder="1" applyAlignment="1">
      <alignment horizontal="center" textRotation="90" wrapText="1"/>
    </xf>
    <xf numFmtId="0" fontId="6" fillId="2" borderId="8" xfId="3" applyFont="1" applyFill="1" applyBorder="1" applyAlignment="1">
      <alignment horizontal="center" textRotation="90" wrapText="1"/>
    </xf>
    <xf numFmtId="0" fontId="5" fillId="0" borderId="0" xfId="3" applyFont="1" applyAlignment="1">
      <alignment vertical="center"/>
    </xf>
    <xf numFmtId="0" fontId="15" fillId="0" borderId="0" xfId="0" applyFont="1" applyAlignment="1">
      <alignment horizontal="left" vertical="center" indent="1"/>
    </xf>
    <xf numFmtId="0" fontId="16" fillId="0" borderId="0" xfId="3" applyFont="1"/>
    <xf numFmtId="0" fontId="17" fillId="0" borderId="0" xfId="3" applyFont="1"/>
    <xf numFmtId="44" fontId="17" fillId="0" borderId="0" xfId="2" applyFont="1"/>
    <xf numFmtId="0" fontId="18" fillId="0" borderId="0" xfId="3" applyFont="1" applyAlignment="1">
      <alignment horizontal="right"/>
    </xf>
    <xf numFmtId="0" fontId="19" fillId="0" borderId="0" xfId="3" applyFont="1" applyAlignment="1">
      <alignment vertical="center"/>
    </xf>
    <xf numFmtId="0" fontId="19" fillId="0" borderId="0" xfId="3" applyFont="1"/>
    <xf numFmtId="164" fontId="20" fillId="0" borderId="0" xfId="3" applyNumberFormat="1" applyFont="1" applyAlignment="1">
      <alignment horizontal="left" vertical="center" indent="2"/>
    </xf>
    <xf numFmtId="0" fontId="19" fillId="0" borderId="9" xfId="3" applyFont="1" applyBorder="1" applyAlignment="1" applyProtection="1">
      <alignment horizontal="left" indent="1"/>
      <protection locked="0"/>
    </xf>
    <xf numFmtId="0" fontId="19" fillId="0" borderId="9" xfId="3" applyFont="1" applyBorder="1" applyAlignment="1">
      <alignment horizontal="left" indent="1"/>
    </xf>
    <xf numFmtId="0" fontId="20" fillId="0" borderId="0" xfId="3" applyFont="1" applyAlignment="1">
      <alignment vertical="center"/>
    </xf>
    <xf numFmtId="0" fontId="20" fillId="0" borderId="0" xfId="3" applyFont="1" applyAlignment="1">
      <alignment horizontal="left" vertical="center" indent="2"/>
    </xf>
    <xf numFmtId="164" fontId="19" fillId="0" borderId="9" xfId="3" applyNumberFormat="1" applyFont="1" applyBorder="1" applyAlignment="1">
      <alignment horizontal="left" indent="1"/>
    </xf>
    <xf numFmtId="0" fontId="19" fillId="0" borderId="10" xfId="3" applyFont="1" applyBorder="1" applyAlignment="1">
      <alignment horizontal="left" indent="1"/>
    </xf>
    <xf numFmtId="0" fontId="21" fillId="0" borderId="0" xfId="3" applyFont="1" applyAlignment="1">
      <alignment vertical="center"/>
    </xf>
    <xf numFmtId="0" fontId="22" fillId="0" borderId="0" xfId="3" applyFont="1" applyAlignment="1">
      <alignment horizontal="left" vertical="center" indent="1"/>
    </xf>
    <xf numFmtId="0" fontId="22" fillId="0" borderId="0" xfId="3" applyFont="1" applyAlignment="1">
      <alignment vertical="center"/>
    </xf>
    <xf numFmtId="0" fontId="20" fillId="0" borderId="0" xfId="3" applyFont="1"/>
    <xf numFmtId="0" fontId="17" fillId="0" borderId="0" xfId="3" applyFont="1" applyAlignment="1">
      <alignment vertical="center"/>
    </xf>
    <xf numFmtId="0" fontId="20" fillId="0" borderId="0" xfId="3" applyFont="1" applyAlignment="1">
      <alignment horizontal="center" vertical="center"/>
    </xf>
    <xf numFmtId="44" fontId="24" fillId="0" borderId="0" xfId="2" applyFont="1" applyBorder="1" applyAlignment="1">
      <alignment horizontal="right" vertical="center"/>
    </xf>
    <xf numFmtId="44" fontId="23" fillId="3" borderId="51" xfId="2" applyFont="1" applyFill="1" applyBorder="1" applyAlignment="1">
      <alignment horizontal="left" vertical="center"/>
    </xf>
    <xf numFmtId="0" fontId="21" fillId="0" borderId="52" xfId="3" applyFont="1" applyBorder="1" applyAlignment="1">
      <alignment vertical="center"/>
    </xf>
    <xf numFmtId="0" fontId="23" fillId="0" borderId="53" xfId="3" applyFont="1" applyBorder="1" applyAlignment="1">
      <alignment horizontal="center" vertical="center"/>
    </xf>
    <xf numFmtId="0" fontId="21" fillId="0" borderId="54" xfId="3" applyFont="1" applyBorder="1" applyAlignment="1">
      <alignment horizontal="right" vertical="center"/>
    </xf>
    <xf numFmtId="0" fontId="25" fillId="0" borderId="55" xfId="3" applyFont="1" applyBorder="1" applyAlignment="1">
      <alignment horizontal="center" vertical="center"/>
    </xf>
    <xf numFmtId="0" fontId="20" fillId="0" borderId="56" xfId="3" applyFont="1" applyBorder="1" applyAlignment="1">
      <alignment vertical="center"/>
    </xf>
    <xf numFmtId="0" fontId="26" fillId="0" borderId="57" xfId="3" applyFont="1" applyBorder="1" applyAlignment="1">
      <alignment horizontal="center" vertical="center" wrapText="1"/>
    </xf>
    <xf numFmtId="0" fontId="26" fillId="0" borderId="58" xfId="3" applyFont="1" applyBorder="1" applyAlignment="1">
      <alignment horizontal="center" vertical="center" wrapText="1"/>
    </xf>
    <xf numFmtId="0" fontId="26" fillId="0" borderId="55" xfId="3" applyFont="1" applyBorder="1" applyAlignment="1">
      <alignment horizontal="center" vertical="center" wrapText="1"/>
    </xf>
    <xf numFmtId="0" fontId="21" fillId="0" borderId="59" xfId="3" applyFont="1" applyBorder="1" applyAlignment="1">
      <alignment horizontal="right" vertical="center"/>
    </xf>
    <xf numFmtId="44" fontId="25" fillId="0" borderId="60" xfId="2" applyFont="1" applyBorder="1" applyAlignment="1" applyProtection="1">
      <alignment vertical="center"/>
    </xf>
    <xf numFmtId="44" fontId="25" fillId="0" borderId="61" xfId="2" applyFont="1" applyBorder="1" applyAlignment="1" applyProtection="1">
      <alignment vertical="center"/>
    </xf>
    <xf numFmtId="44" fontId="25" fillId="0" borderId="62" xfId="2" applyFont="1" applyBorder="1" applyAlignment="1" applyProtection="1">
      <alignment vertical="center"/>
    </xf>
    <xf numFmtId="0" fontId="21" fillId="0" borderId="63" xfId="3" applyFont="1" applyBorder="1" applyAlignment="1">
      <alignment horizontal="right" vertical="center"/>
    </xf>
    <xf numFmtId="44" fontId="25" fillId="0" borderId="64" xfId="3" applyNumberFormat="1" applyFont="1" applyBorder="1" applyAlignment="1">
      <alignment horizontal="center" vertical="center"/>
    </xf>
    <xf numFmtId="0" fontId="25" fillId="0" borderId="65" xfId="3" quotePrefix="1" applyFont="1" applyBorder="1" applyAlignment="1">
      <alignment horizontal="center" vertical="center"/>
    </xf>
    <xf numFmtId="0" fontId="5" fillId="0" borderId="11" xfId="3" applyFont="1" applyBorder="1" applyAlignment="1" applyProtection="1">
      <alignment horizontal="center" vertical="center"/>
      <protection locked="0"/>
    </xf>
    <xf numFmtId="0" fontId="5" fillId="0" borderId="12" xfId="3" applyFont="1" applyBorder="1" applyAlignment="1" applyProtection="1">
      <alignment horizontal="center" vertical="center"/>
      <protection locked="0"/>
    </xf>
    <xf numFmtId="0" fontId="5" fillId="0" borderId="11" xfId="3" applyFont="1" applyBorder="1" applyAlignment="1" applyProtection="1">
      <alignment horizontal="center" vertical="center" wrapText="1"/>
      <protection locked="0"/>
    </xf>
    <xf numFmtId="0" fontId="5" fillId="0" borderId="13" xfId="3" applyFont="1" applyBorder="1" applyAlignment="1" applyProtection="1">
      <alignment horizontal="center" vertical="center"/>
      <protection locked="0"/>
    </xf>
    <xf numFmtId="0" fontId="5" fillId="0" borderId="14" xfId="3" applyFont="1" applyBorder="1" applyAlignment="1" applyProtection="1">
      <alignment horizontal="center" vertical="center"/>
      <protection locked="0"/>
    </xf>
    <xf numFmtId="0" fontId="5" fillId="0" borderId="15" xfId="3" applyFont="1" applyBorder="1" applyAlignment="1" applyProtection="1">
      <alignment horizontal="center" vertical="center"/>
      <protection locked="0"/>
    </xf>
    <xf numFmtId="0" fontId="5" fillId="0" borderId="14" xfId="3" applyFont="1" applyBorder="1" applyAlignment="1" applyProtection="1">
      <alignment horizontal="center" vertical="center" wrapText="1"/>
      <protection locked="0"/>
    </xf>
    <xf numFmtId="0" fontId="5" fillId="0" borderId="16" xfId="3" applyFont="1" applyBorder="1" applyAlignment="1" applyProtection="1">
      <alignment horizontal="center" vertical="center"/>
      <protection locked="0"/>
    </xf>
    <xf numFmtId="0" fontId="5" fillId="0" borderId="17" xfId="3" applyFont="1" applyBorder="1" applyAlignment="1" applyProtection="1">
      <alignment horizontal="center" vertical="center"/>
      <protection locked="0"/>
    </xf>
    <xf numFmtId="0" fontId="5" fillId="0" borderId="18" xfId="3" applyFont="1" applyBorder="1" applyAlignment="1" applyProtection="1">
      <alignment horizontal="center" vertical="center"/>
      <protection locked="0"/>
    </xf>
    <xf numFmtId="0" fontId="5" fillId="0" borderId="17" xfId="3" applyFont="1" applyBorder="1" applyAlignment="1" applyProtection="1">
      <alignment horizontal="center" vertical="center" wrapText="1"/>
      <protection locked="0"/>
    </xf>
    <xf numFmtId="0" fontId="5" fillId="0" borderId="19" xfId="3" applyFont="1" applyBorder="1" applyAlignment="1" applyProtection="1">
      <alignment horizontal="center" vertical="center"/>
      <protection locked="0"/>
    </xf>
    <xf numFmtId="0" fontId="12" fillId="0" borderId="20" xfId="0" applyFont="1" applyBorder="1" applyAlignment="1" applyProtection="1">
      <alignment vertical="center"/>
      <protection locked="0"/>
    </xf>
    <xf numFmtId="0" fontId="1" fillId="0" borderId="0" xfId="3"/>
    <xf numFmtId="0" fontId="27" fillId="0" borderId="0" xfId="3" applyFont="1"/>
    <xf numFmtId="49" fontId="1" fillId="0" borderId="0" xfId="3" applyNumberFormat="1"/>
    <xf numFmtId="49" fontId="1" fillId="0" borderId="0" xfId="3" quotePrefix="1" applyNumberFormat="1"/>
    <xf numFmtId="0" fontId="25" fillId="0" borderId="67" xfId="3" applyFont="1" applyBorder="1" applyAlignment="1">
      <alignment horizontal="center" vertical="center"/>
    </xf>
    <xf numFmtId="165" fontId="20" fillId="0" borderId="96" xfId="3" applyNumberFormat="1" applyFont="1" applyBorder="1" applyProtection="1">
      <protection locked="0"/>
    </xf>
    <xf numFmtId="165" fontId="20" fillId="0" borderId="0" xfId="3" applyNumberFormat="1" applyFont="1" applyProtection="1">
      <protection locked="0"/>
    </xf>
    <xf numFmtId="0" fontId="21" fillId="0" borderId="70" xfId="3" applyFont="1" applyBorder="1" applyAlignment="1">
      <alignment horizontal="right" vertical="center"/>
    </xf>
    <xf numFmtId="0" fontId="21" fillId="0" borderId="0" xfId="3" applyFont="1" applyAlignment="1">
      <alignment horizontal="right" vertical="center"/>
    </xf>
    <xf numFmtId="0" fontId="21" fillId="0" borderId="80" xfId="3" applyFont="1" applyBorder="1" applyAlignment="1">
      <alignment horizontal="right" vertical="center"/>
    </xf>
    <xf numFmtId="0" fontId="28" fillId="3" borderId="58" xfId="3" applyFont="1" applyFill="1" applyBorder="1" applyAlignment="1">
      <alignment horizontal="center" vertical="center" wrapText="1"/>
    </xf>
    <xf numFmtId="0" fontId="28" fillId="3" borderId="55" xfId="3" applyFont="1" applyFill="1" applyBorder="1" applyAlignment="1">
      <alignment horizontal="center" vertical="center" wrapText="1"/>
    </xf>
    <xf numFmtId="0" fontId="20" fillId="0" borderId="94" xfId="3" applyFont="1" applyBorder="1" applyAlignment="1">
      <alignment horizontal="left" vertical="top" wrapText="1"/>
    </xf>
    <xf numFmtId="0" fontId="20" fillId="0" borderId="76" xfId="3" applyFont="1" applyBorder="1" applyAlignment="1">
      <alignment horizontal="left" vertical="top" wrapText="1"/>
    </xf>
    <xf numFmtId="0" fontId="19" fillId="0" borderId="0" xfId="3" applyFont="1" applyAlignment="1">
      <alignment horizontal="right"/>
    </xf>
    <xf numFmtId="0" fontId="30" fillId="0" borderId="0" xfId="3" applyFont="1" applyAlignment="1">
      <alignment horizontal="right"/>
    </xf>
    <xf numFmtId="164" fontId="19" fillId="0" borderId="9" xfId="3" applyNumberFormat="1" applyFont="1" applyBorder="1" applyAlignment="1" applyProtection="1">
      <alignment horizontal="left" indent="1"/>
      <protection locked="0"/>
    </xf>
    <xf numFmtId="0" fontId="4" fillId="0" borderId="0" xfId="3" applyFont="1" applyAlignment="1">
      <alignment horizontal="center"/>
    </xf>
    <xf numFmtId="0" fontId="6" fillId="2" borderId="38" xfId="3" applyFont="1" applyFill="1" applyBorder="1" applyAlignment="1">
      <alignment horizontal="center" vertical="center" wrapText="1"/>
    </xf>
    <xf numFmtId="0" fontId="6" fillId="2" borderId="39" xfId="3" applyFont="1" applyFill="1" applyBorder="1" applyAlignment="1">
      <alignment horizontal="center" vertical="center" wrapText="1"/>
    </xf>
    <xf numFmtId="0" fontId="6" fillId="2" borderId="40" xfId="3" applyFont="1" applyFill="1" applyBorder="1" applyAlignment="1">
      <alignment horizontal="center" vertical="center" wrapText="1"/>
    </xf>
    <xf numFmtId="0" fontId="6" fillId="2" borderId="41"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6"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8" xfId="3" applyFont="1" applyFill="1" applyBorder="1" applyAlignment="1">
      <alignment horizontal="center" vertical="center" wrapText="1"/>
    </xf>
    <xf numFmtId="0" fontId="20" fillId="0" borderId="94" xfId="3" applyFont="1" applyBorder="1" applyAlignment="1">
      <alignment horizontal="left" vertical="top"/>
    </xf>
    <xf numFmtId="0" fontId="20" fillId="0" borderId="0" xfId="3" applyFont="1" applyAlignment="1">
      <alignment horizontal="left" vertical="top"/>
    </xf>
    <xf numFmtId="0" fontId="20" fillId="0" borderId="0" xfId="3" applyFont="1" applyAlignment="1">
      <alignment horizontal="left" vertical="top" wrapText="1"/>
    </xf>
    <xf numFmtId="44" fontId="23" fillId="3" borderId="0" xfId="2" applyFont="1" applyFill="1" applyBorder="1" applyAlignment="1">
      <alignment horizontal="left" vertical="center"/>
    </xf>
    <xf numFmtId="0" fontId="36" fillId="0" borderId="0" xfId="3" applyFont="1"/>
    <xf numFmtId="0" fontId="0" fillId="0" borderId="0" xfId="0" applyAlignment="1">
      <alignment vertical="center"/>
    </xf>
    <xf numFmtId="0" fontId="0" fillId="0" borderId="0" xfId="0" applyAlignment="1">
      <alignment horizontal="left" wrapText="1"/>
    </xf>
    <xf numFmtId="0" fontId="39" fillId="0" borderId="0" xfId="0" applyFont="1" applyAlignment="1">
      <alignment horizontal="left"/>
    </xf>
    <xf numFmtId="0" fontId="40" fillId="0" borderId="0" xfId="0" applyFont="1" applyAlignment="1">
      <alignment horizontal="left"/>
    </xf>
    <xf numFmtId="0" fontId="0" fillId="0" borderId="0" xfId="0" applyAlignment="1">
      <alignment horizontal="left"/>
    </xf>
    <xf numFmtId="0" fontId="41" fillId="0" borderId="0" xfId="0" applyFont="1" applyAlignment="1">
      <alignment horizontal="left"/>
    </xf>
    <xf numFmtId="0" fontId="43" fillId="0" borderId="0" xfId="0" applyFont="1" applyAlignment="1">
      <alignment horizontal="left"/>
    </xf>
    <xf numFmtId="0" fontId="35"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justify" vertical="top" wrapText="1"/>
    </xf>
    <xf numFmtId="0" fontId="6" fillId="2" borderId="2" xfId="3" applyFont="1" applyFill="1" applyBorder="1" applyAlignment="1">
      <alignment horizontal="center" textRotation="90" wrapText="1"/>
    </xf>
    <xf numFmtId="165" fontId="19" fillId="0" borderId="44" xfId="3" applyNumberFormat="1" applyFont="1" applyBorder="1" applyAlignment="1" applyProtection="1">
      <alignment horizontal="center" vertical="center"/>
      <protection locked="0"/>
    </xf>
    <xf numFmtId="0" fontId="19" fillId="0" borderId="42" xfId="3" applyFont="1" applyBorder="1" applyAlignment="1" applyProtection="1">
      <alignment horizontal="center" vertical="center" wrapText="1"/>
      <protection locked="0"/>
    </xf>
    <xf numFmtId="166" fontId="19" fillId="0" borderId="42" xfId="3" applyNumberFormat="1" applyFont="1" applyBorder="1" applyAlignment="1" applyProtection="1">
      <alignment horizontal="center" vertical="center"/>
      <protection locked="0"/>
    </xf>
    <xf numFmtId="0" fontId="19" fillId="0" borderId="42" xfId="3" applyFont="1" applyBorder="1" applyAlignment="1" applyProtection="1">
      <alignment horizontal="center" vertical="center"/>
      <protection locked="0"/>
    </xf>
    <xf numFmtId="166" fontId="19" fillId="0" borderId="43" xfId="3" applyNumberFormat="1" applyFont="1" applyBorder="1" applyAlignment="1" applyProtection="1">
      <alignment horizontal="center" vertical="center"/>
      <protection locked="0"/>
    </xf>
    <xf numFmtId="0" fontId="30" fillId="3" borderId="44" xfId="3" applyFont="1" applyFill="1" applyBorder="1" applyAlignment="1">
      <alignment horizontal="center" vertical="center"/>
    </xf>
    <xf numFmtId="44" fontId="19" fillId="0" borderId="43" xfId="2" applyFont="1" applyBorder="1" applyAlignment="1" applyProtection="1">
      <alignment horizontal="left" vertical="center"/>
    </xf>
    <xf numFmtId="44" fontId="30" fillId="3" borderId="45" xfId="2" applyFont="1" applyFill="1" applyBorder="1" applyAlignment="1">
      <alignment horizontal="left" vertical="center"/>
    </xf>
    <xf numFmtId="0" fontId="19" fillId="0" borderId="44" xfId="3" applyFont="1" applyBorder="1" applyAlignment="1" applyProtection="1">
      <alignment horizontal="center" vertical="center"/>
      <protection locked="0"/>
    </xf>
    <xf numFmtId="1" fontId="19" fillId="0" borderId="44" xfId="2" applyNumberFormat="1" applyFont="1" applyBorder="1" applyAlignment="1" applyProtection="1">
      <alignment horizontal="center" vertical="center"/>
      <protection locked="0"/>
    </xf>
    <xf numFmtId="44" fontId="19" fillId="3" borderId="43" xfId="2" applyFont="1" applyFill="1" applyBorder="1" applyAlignment="1" applyProtection="1">
      <alignment horizontal="center" vertical="center"/>
    </xf>
    <xf numFmtId="44" fontId="30" fillId="3" borderId="46" xfId="2" applyFont="1" applyFill="1" applyBorder="1" applyAlignment="1">
      <alignment vertical="center"/>
    </xf>
    <xf numFmtId="44" fontId="30" fillId="3" borderId="46" xfId="2" applyFont="1" applyFill="1" applyBorder="1" applyAlignment="1">
      <alignment horizontal="left" vertical="center"/>
    </xf>
    <xf numFmtId="165" fontId="19" fillId="4" borderId="96" xfId="3" applyNumberFormat="1" applyFont="1" applyFill="1" applyBorder="1" applyAlignment="1" applyProtection="1">
      <alignment horizontal="center"/>
      <protection locked="0"/>
    </xf>
    <xf numFmtId="0" fontId="44" fillId="4" borderId="0" xfId="0" applyFont="1" applyFill="1" applyAlignment="1">
      <alignment horizontal="center" wrapText="1"/>
    </xf>
    <xf numFmtId="0" fontId="19" fillId="5" borderId="44" xfId="3" applyFont="1" applyFill="1" applyBorder="1" applyAlignment="1" applyProtection="1">
      <alignment horizontal="center" vertical="center"/>
      <protection locked="0"/>
    </xf>
    <xf numFmtId="44" fontId="19" fillId="5" borderId="43" xfId="2" applyFont="1" applyFill="1" applyBorder="1" applyAlignment="1" applyProtection="1">
      <alignment horizontal="left" vertical="center"/>
    </xf>
    <xf numFmtId="44" fontId="30" fillId="3" borderId="45" xfId="2" applyFont="1" applyFill="1" applyBorder="1" applyAlignment="1">
      <alignment horizontal="left" vertical="center" wrapText="1"/>
    </xf>
    <xf numFmtId="1" fontId="19" fillId="5" borderId="44" xfId="2" applyNumberFormat="1" applyFont="1" applyFill="1" applyBorder="1" applyAlignment="1" applyProtection="1">
      <alignment horizontal="center" vertical="center"/>
      <protection locked="0"/>
    </xf>
    <xf numFmtId="165" fontId="19" fillId="0" borderId="47" xfId="3" applyNumberFormat="1" applyFont="1" applyBorder="1" applyAlignment="1" applyProtection="1">
      <alignment horizontal="center" vertical="center"/>
      <protection locked="0"/>
    </xf>
    <xf numFmtId="0" fontId="19" fillId="0" borderId="48" xfId="3" applyFont="1" applyBorder="1" applyAlignment="1" applyProtection="1">
      <alignment horizontal="center" vertical="center"/>
      <protection locked="0"/>
    </xf>
    <xf numFmtId="166" fontId="19" fillId="0" borderId="48" xfId="3" applyNumberFormat="1" applyFont="1" applyBorder="1" applyAlignment="1" applyProtection="1">
      <alignment horizontal="center" vertical="center"/>
      <protection locked="0"/>
    </xf>
    <xf numFmtId="166" fontId="19" fillId="0" borderId="49" xfId="3" applyNumberFormat="1" applyFont="1" applyBorder="1" applyAlignment="1" applyProtection="1">
      <alignment horizontal="center" vertical="center"/>
      <protection locked="0"/>
    </xf>
    <xf numFmtId="44" fontId="19" fillId="0" borderId="49" xfId="2" applyFont="1" applyBorder="1" applyAlignment="1" applyProtection="1">
      <alignment horizontal="left" vertical="center"/>
    </xf>
    <xf numFmtId="0" fontId="45" fillId="4" borderId="0" xfId="0" applyFont="1" applyFill="1" applyAlignment="1">
      <alignment horizontal="center"/>
    </xf>
    <xf numFmtId="0" fontId="19" fillId="0" borderId="94" xfId="3" applyFont="1" applyBorder="1" applyAlignment="1">
      <alignment horizontal="left" vertical="top" wrapText="1"/>
    </xf>
    <xf numFmtId="44" fontId="30" fillId="3" borderId="51" xfId="2" applyFont="1" applyFill="1" applyBorder="1" applyAlignment="1">
      <alignment horizontal="left" vertical="center"/>
    </xf>
    <xf numFmtId="0" fontId="30" fillId="0" borderId="9" xfId="3" applyFont="1" applyBorder="1" applyAlignment="1">
      <alignment horizontal="left" indent="1"/>
    </xf>
    <xf numFmtId="44" fontId="19" fillId="0" borderId="43" xfId="2" applyFont="1" applyBorder="1" applyAlignment="1" applyProtection="1">
      <alignment horizontal="left" vertical="center"/>
      <protection locked="0"/>
    </xf>
    <xf numFmtId="0" fontId="20" fillId="0" borderId="0" xfId="3" applyFont="1" applyAlignment="1" applyProtection="1">
      <alignment vertical="center"/>
      <protection locked="0"/>
    </xf>
    <xf numFmtId="14" fontId="5" fillId="0" borderId="11" xfId="3" applyNumberFormat="1" applyFont="1" applyBorder="1" applyAlignment="1" applyProtection="1">
      <alignment horizontal="center" vertical="center"/>
      <protection locked="0"/>
    </xf>
    <xf numFmtId="18" fontId="5" fillId="0" borderId="11" xfId="3" applyNumberFormat="1" applyFont="1" applyBorder="1" applyAlignment="1" applyProtection="1">
      <alignment horizontal="center" vertical="center"/>
      <protection locked="0"/>
    </xf>
    <xf numFmtId="18" fontId="5" fillId="0" borderId="12" xfId="3" applyNumberFormat="1" applyFont="1" applyBorder="1" applyAlignment="1" applyProtection="1">
      <alignment horizontal="center" vertical="center"/>
      <protection locked="0"/>
    </xf>
    <xf numFmtId="14" fontId="5" fillId="0" borderId="14" xfId="3" applyNumberFormat="1" applyFont="1" applyBorder="1" applyAlignment="1" applyProtection="1">
      <alignment horizontal="center" vertical="center"/>
      <protection locked="0"/>
    </xf>
    <xf numFmtId="18" fontId="5" fillId="0" borderId="14" xfId="3" applyNumberFormat="1" applyFont="1" applyBorder="1" applyAlignment="1" applyProtection="1">
      <alignment horizontal="center" vertical="center"/>
      <protection locked="0"/>
    </xf>
    <xf numFmtId="18" fontId="5" fillId="0" borderId="15" xfId="3" applyNumberFormat="1" applyFont="1" applyBorder="1" applyAlignment="1" applyProtection="1">
      <alignment horizontal="center" vertical="center"/>
      <protection locked="0"/>
    </xf>
    <xf numFmtId="44" fontId="19" fillId="3" borderId="43" xfId="2" applyFont="1" applyFill="1" applyBorder="1" applyAlignment="1" applyProtection="1">
      <alignment horizontal="left" vertical="center"/>
    </xf>
    <xf numFmtId="44" fontId="19" fillId="0" borderId="97" xfId="2" applyFont="1" applyBorder="1" applyAlignment="1" applyProtection="1">
      <alignment horizontal="left" vertical="center"/>
      <protection locked="0"/>
    </xf>
    <xf numFmtId="0" fontId="30" fillId="3" borderId="98" xfId="3" applyFont="1" applyFill="1" applyBorder="1" applyAlignment="1">
      <alignment horizontal="center" vertical="center"/>
    </xf>
    <xf numFmtId="0" fontId="30" fillId="3" borderId="99" xfId="3" applyFont="1" applyFill="1" applyBorder="1" applyAlignment="1">
      <alignment horizontal="center" vertical="center"/>
    </xf>
    <xf numFmtId="0" fontId="30" fillId="3" borderId="100" xfId="3" applyFont="1" applyFill="1" applyBorder="1" applyAlignment="1">
      <alignment horizontal="center" vertical="center"/>
    </xf>
    <xf numFmtId="0" fontId="19" fillId="0" borderId="101" xfId="3" applyFont="1" applyBorder="1" applyAlignment="1" applyProtection="1">
      <alignment horizontal="center" vertical="center"/>
      <protection locked="0"/>
    </xf>
    <xf numFmtId="44" fontId="19" fillId="3" borderId="98" xfId="2" applyFont="1" applyFill="1" applyBorder="1" applyAlignment="1" applyProtection="1">
      <alignment horizontal="left" vertical="center"/>
    </xf>
    <xf numFmtId="44" fontId="19" fillId="3" borderId="99" xfId="2" applyFont="1" applyFill="1" applyBorder="1" applyAlignment="1" applyProtection="1">
      <alignment horizontal="left" vertical="center"/>
    </xf>
    <xf numFmtId="0" fontId="21" fillId="0" borderId="53" xfId="3" applyFont="1" applyBorder="1" applyAlignment="1">
      <alignment horizontal="right" vertical="center"/>
    </xf>
    <xf numFmtId="1" fontId="19" fillId="0" borderId="104" xfId="2" applyNumberFormat="1" applyFont="1" applyBorder="1" applyAlignment="1" applyProtection="1">
      <alignment horizontal="center" vertical="center"/>
      <protection locked="0"/>
    </xf>
    <xf numFmtId="44" fontId="19" fillId="3" borderId="105" xfId="2" applyFont="1" applyFill="1" applyBorder="1" applyAlignment="1" applyProtection="1">
      <alignment horizontal="center" vertical="center"/>
    </xf>
    <xf numFmtId="44" fontId="30" fillId="3" borderId="106" xfId="2" applyFont="1" applyFill="1" applyBorder="1" applyAlignment="1">
      <alignment vertical="center"/>
    </xf>
    <xf numFmtId="0" fontId="19" fillId="0" borderId="0" xfId="3" applyFont="1" applyAlignment="1">
      <alignment horizontal="left" vertical="top" wrapText="1"/>
    </xf>
    <xf numFmtId="1" fontId="19" fillId="0" borderId="47" xfId="2" applyNumberFormat="1" applyFont="1" applyBorder="1" applyAlignment="1" applyProtection="1">
      <alignment horizontal="center" vertical="center"/>
      <protection locked="0"/>
    </xf>
    <xf numFmtId="44" fontId="19" fillId="3" borderId="49" xfId="2" applyFont="1" applyFill="1" applyBorder="1" applyAlignment="1" applyProtection="1">
      <alignment horizontal="left" vertical="center"/>
    </xf>
    <xf numFmtId="44" fontId="30" fillId="3" borderId="107" xfId="2" applyFont="1" applyFill="1" applyBorder="1" applyAlignment="1">
      <alignment vertical="center"/>
    </xf>
    <xf numFmtId="0" fontId="21" fillId="0" borderId="76" xfId="3" applyFont="1" applyBorder="1" applyAlignment="1">
      <alignment vertical="center"/>
    </xf>
    <xf numFmtId="0" fontId="20" fillId="0" borderId="108" xfId="3" applyFont="1" applyBorder="1" applyAlignment="1">
      <alignment vertical="center"/>
    </xf>
    <xf numFmtId="0" fontId="20" fillId="0" borderId="110" xfId="3" applyFont="1" applyBorder="1" applyAlignment="1">
      <alignment vertical="center"/>
    </xf>
    <xf numFmtId="0" fontId="21" fillId="0" borderId="110" xfId="3" applyFont="1" applyBorder="1" applyAlignment="1">
      <alignment horizontal="right" vertical="center"/>
    </xf>
    <xf numFmtId="0" fontId="21" fillId="0" borderId="109" xfId="3" applyFont="1" applyBorder="1" applyAlignment="1">
      <alignment vertical="center"/>
    </xf>
    <xf numFmtId="0" fontId="44" fillId="4" borderId="102" xfId="0" applyFont="1" applyFill="1" applyBorder="1" applyAlignment="1">
      <alignment wrapText="1"/>
    </xf>
    <xf numFmtId="0" fontId="44" fillId="4" borderId="103" xfId="0" applyFont="1" applyFill="1" applyBorder="1" applyAlignment="1">
      <alignment wrapText="1"/>
    </xf>
    <xf numFmtId="14" fontId="19" fillId="0" borderId="10" xfId="3" applyNumberFormat="1" applyFont="1" applyBorder="1" applyAlignment="1" applyProtection="1">
      <alignment horizontal="left" indent="1"/>
      <protection locked="0"/>
    </xf>
    <xf numFmtId="0" fontId="19" fillId="0" borderId="10" xfId="3" applyFont="1" applyBorder="1" applyAlignment="1" applyProtection="1">
      <alignment horizontal="left" indent="1"/>
      <protection locked="0"/>
    </xf>
    <xf numFmtId="0" fontId="31" fillId="0" borderId="0" xfId="3" applyFont="1" applyAlignment="1">
      <alignment horizontal="center"/>
    </xf>
    <xf numFmtId="0" fontId="32" fillId="0" borderId="0" xfId="3" applyFont="1" applyAlignment="1">
      <alignment horizontal="center"/>
    </xf>
    <xf numFmtId="0" fontId="33" fillId="0" borderId="10" xfId="3" applyFont="1" applyBorder="1" applyAlignment="1">
      <alignment horizontal="center" vertical="center"/>
    </xf>
    <xf numFmtId="0" fontId="19" fillId="0" borderId="0" xfId="3" applyFont="1" applyAlignment="1">
      <alignment horizontal="right"/>
    </xf>
    <xf numFmtId="0" fontId="19" fillId="0" borderId="9" xfId="3" applyFont="1" applyBorder="1" applyAlignment="1" applyProtection="1">
      <alignment horizontal="left" indent="1"/>
      <protection locked="0"/>
    </xf>
    <xf numFmtId="0" fontId="30" fillId="0" borderId="0" xfId="3" applyFont="1" applyAlignment="1">
      <alignment horizontal="right"/>
    </xf>
    <xf numFmtId="0" fontId="30" fillId="0" borderId="22" xfId="3" applyFont="1" applyBorder="1" applyAlignment="1">
      <alignment horizontal="right"/>
    </xf>
    <xf numFmtId="0" fontId="38" fillId="0" borderId="9" xfId="4" applyBorder="1" applyAlignment="1" applyProtection="1">
      <alignment horizontal="left" indent="1"/>
      <protection locked="0"/>
    </xf>
    <xf numFmtId="0" fontId="29" fillId="3" borderId="86" xfId="3" applyFont="1" applyFill="1" applyBorder="1" applyAlignment="1">
      <alignment horizontal="center" vertical="center" wrapText="1"/>
    </xf>
    <xf numFmtId="0" fontId="29" fillId="3" borderId="87" xfId="3" applyFont="1" applyFill="1" applyBorder="1" applyAlignment="1">
      <alignment horizontal="center" vertical="center" wrapText="1"/>
    </xf>
    <xf numFmtId="0" fontId="29" fillId="3" borderId="94" xfId="3" applyFont="1" applyFill="1" applyBorder="1" applyAlignment="1">
      <alignment horizontal="center" vertical="center" wrapText="1"/>
    </xf>
    <xf numFmtId="0" fontId="29" fillId="3" borderId="95" xfId="3" applyFont="1" applyFill="1" applyBorder="1" applyAlignment="1">
      <alignment horizontal="center" vertical="center" wrapText="1"/>
    </xf>
    <xf numFmtId="0" fontId="29" fillId="3" borderId="88" xfId="3" applyFont="1" applyFill="1" applyBorder="1" applyAlignment="1">
      <alignment horizontal="center" vertical="center" wrapText="1"/>
    </xf>
    <xf numFmtId="0" fontId="29" fillId="3" borderId="89" xfId="3" applyFont="1" applyFill="1" applyBorder="1" applyAlignment="1">
      <alignment horizontal="center" vertical="center" wrapText="1"/>
    </xf>
    <xf numFmtId="0" fontId="29" fillId="3" borderId="90" xfId="3" applyFont="1" applyFill="1" applyBorder="1" applyAlignment="1">
      <alignment horizontal="center" vertical="center" wrapText="1"/>
    </xf>
    <xf numFmtId="0" fontId="29" fillId="3" borderId="91" xfId="3" applyFont="1" applyFill="1" applyBorder="1" applyAlignment="1">
      <alignment horizontal="center" vertical="center" wrapText="1"/>
    </xf>
    <xf numFmtId="0" fontId="29" fillId="3" borderId="92" xfId="3" applyFont="1" applyFill="1" applyBorder="1" applyAlignment="1">
      <alignment horizontal="center" vertical="center" wrapText="1"/>
    </xf>
    <xf numFmtId="0" fontId="29" fillId="3" borderId="66" xfId="3" applyFont="1" applyFill="1" applyBorder="1" applyAlignment="1">
      <alignment horizontal="center" vertical="center" wrapText="1"/>
    </xf>
    <xf numFmtId="0" fontId="29" fillId="3" borderId="93" xfId="3" applyFont="1" applyFill="1" applyBorder="1" applyAlignment="1">
      <alignment horizontal="center" vertical="center" wrapText="1"/>
    </xf>
    <xf numFmtId="0" fontId="29" fillId="3" borderId="50" xfId="3" applyFont="1" applyFill="1" applyBorder="1" applyAlignment="1">
      <alignment horizontal="center" vertical="center" wrapText="1"/>
    </xf>
    <xf numFmtId="0" fontId="25" fillId="0" borderId="73" xfId="3" applyFont="1" applyBorder="1" applyAlignment="1">
      <alignment horizontal="center" vertical="center"/>
    </xf>
    <xf numFmtId="0" fontId="25" fillId="0" borderId="74" xfId="3" applyFont="1" applyBorder="1" applyAlignment="1">
      <alignment horizontal="center" vertical="center"/>
    </xf>
    <xf numFmtId="0" fontId="23" fillId="0" borderId="81" xfId="3" applyFont="1" applyBorder="1" applyAlignment="1" applyProtection="1">
      <alignment horizontal="center" vertical="center"/>
      <protection locked="0"/>
    </xf>
    <xf numFmtId="0" fontId="23" fillId="0" borderId="82" xfId="3" applyFont="1" applyBorder="1" applyAlignment="1" applyProtection="1">
      <alignment horizontal="center" vertical="center"/>
      <protection locked="0"/>
    </xf>
    <xf numFmtId="0" fontId="21" fillId="0" borderId="53" xfId="3" applyFont="1" applyBorder="1" applyAlignment="1">
      <alignment horizontal="right" vertical="center"/>
    </xf>
    <xf numFmtId="0" fontId="21" fillId="0" borderId="83" xfId="3" applyFont="1" applyBorder="1" applyAlignment="1">
      <alignment horizontal="right" vertical="center"/>
    </xf>
    <xf numFmtId="0" fontId="25" fillId="0" borderId="84" xfId="3" applyFont="1" applyBorder="1" applyAlignment="1">
      <alignment horizontal="center" vertical="center"/>
    </xf>
    <xf numFmtId="0" fontId="25" fillId="0" borderId="85" xfId="3" applyFont="1" applyBorder="1" applyAlignment="1">
      <alignment horizontal="center" vertical="center"/>
    </xf>
    <xf numFmtId="0" fontId="21" fillId="0" borderId="80" xfId="3" applyFont="1" applyBorder="1" applyAlignment="1">
      <alignment horizontal="right" vertical="center"/>
    </xf>
    <xf numFmtId="0" fontId="25" fillId="0" borderId="84" xfId="3" applyFont="1" applyBorder="1" applyAlignment="1" applyProtection="1">
      <alignment horizontal="center" vertical="center"/>
      <protection locked="0"/>
    </xf>
    <xf numFmtId="0" fontId="25" fillId="0" borderId="85" xfId="3" applyFont="1" applyBorder="1" applyAlignment="1" applyProtection="1">
      <alignment horizontal="center" vertical="center"/>
      <protection locked="0"/>
    </xf>
    <xf numFmtId="15" fontId="23" fillId="0" borderId="21" xfId="3" applyNumberFormat="1" applyFont="1" applyBorder="1" applyAlignment="1" applyProtection="1">
      <alignment horizontal="center" vertical="center"/>
      <protection locked="0"/>
    </xf>
    <xf numFmtId="0" fontId="23" fillId="0" borderId="71" xfId="3" applyFont="1" applyBorder="1" applyAlignment="1" applyProtection="1">
      <alignment horizontal="center" vertical="center"/>
      <protection locked="0"/>
    </xf>
    <xf numFmtId="0" fontId="21" fillId="0" borderId="0" xfId="3" applyFont="1" applyAlignment="1">
      <alignment horizontal="right" vertical="center"/>
    </xf>
    <xf numFmtId="0" fontId="21" fillId="0" borderId="72" xfId="3" applyFont="1" applyBorder="1" applyAlignment="1">
      <alignment horizontal="right" vertical="center"/>
    </xf>
    <xf numFmtId="164" fontId="25" fillId="0" borderId="73" xfId="3" applyNumberFormat="1" applyFont="1" applyBorder="1" applyAlignment="1">
      <alignment horizontal="center" vertical="center"/>
    </xf>
    <xf numFmtId="0" fontId="21" fillId="0" borderId="70" xfId="3" applyFont="1" applyBorder="1" applyAlignment="1">
      <alignment horizontal="right" vertical="center"/>
    </xf>
    <xf numFmtId="0" fontId="21" fillId="0" borderId="75" xfId="3" applyFont="1" applyBorder="1" applyAlignment="1">
      <alignment horizontal="right" vertical="center"/>
    </xf>
    <xf numFmtId="0" fontId="21" fillId="0" borderId="76" xfId="3" applyFont="1" applyBorder="1" applyAlignment="1">
      <alignment horizontal="right" vertical="center"/>
    </xf>
    <xf numFmtId="165" fontId="23" fillId="0" borderId="77" xfId="3" applyNumberFormat="1" applyFont="1" applyBorder="1" applyAlignment="1" applyProtection="1">
      <alignment horizontal="center" vertical="center"/>
      <protection locked="0"/>
    </xf>
    <xf numFmtId="165" fontId="23" fillId="0" borderId="78" xfId="3" applyNumberFormat="1" applyFont="1" applyBorder="1" applyAlignment="1" applyProtection="1">
      <alignment horizontal="center" vertical="center"/>
      <protection locked="0"/>
    </xf>
    <xf numFmtId="0" fontId="21" fillId="0" borderId="79" xfId="3" applyFont="1" applyBorder="1" applyAlignment="1">
      <alignment horizontal="right" vertical="center"/>
    </xf>
    <xf numFmtId="0" fontId="25" fillId="0" borderId="68" xfId="3" applyFont="1" applyBorder="1" applyAlignment="1">
      <alignment horizontal="center" vertical="center"/>
    </xf>
    <xf numFmtId="0" fontId="25" fillId="0" borderId="69" xfId="3" applyFont="1" applyBorder="1" applyAlignment="1">
      <alignment horizontal="center" vertical="center"/>
    </xf>
    <xf numFmtId="165" fontId="25" fillId="0" borderId="68" xfId="3" applyNumberFormat="1" applyFont="1" applyBorder="1" applyAlignment="1" applyProtection="1">
      <alignment horizontal="center" vertical="center"/>
      <protection locked="0"/>
    </xf>
    <xf numFmtId="165" fontId="25" fillId="0" borderId="69" xfId="3" applyNumberFormat="1" applyFont="1" applyBorder="1" applyAlignment="1" applyProtection="1">
      <alignment horizontal="center" vertical="center"/>
      <protection locked="0"/>
    </xf>
    <xf numFmtId="165" fontId="23" fillId="0" borderId="21" xfId="3" applyNumberFormat="1" applyFont="1" applyBorder="1" applyAlignment="1" applyProtection="1">
      <alignment horizontal="center" vertical="center"/>
      <protection locked="0"/>
    </xf>
    <xf numFmtId="165" fontId="23" fillId="0" borderId="71" xfId="3" applyNumberFormat="1" applyFont="1" applyBorder="1" applyAlignment="1" applyProtection="1">
      <alignment horizontal="center" vertical="center"/>
      <protection locked="0"/>
    </xf>
    <xf numFmtId="0" fontId="25" fillId="0" borderId="73" xfId="3" applyFont="1" applyBorder="1" applyAlignment="1" applyProtection="1">
      <alignment horizontal="center" vertical="center"/>
      <protection locked="0"/>
    </xf>
    <xf numFmtId="0" fontId="25" fillId="0" borderId="74" xfId="3" applyFont="1" applyBorder="1" applyAlignment="1" applyProtection="1">
      <alignment horizontal="center" vertical="center"/>
      <protection locked="0"/>
    </xf>
    <xf numFmtId="0" fontId="34" fillId="0" borderId="0" xfId="3" applyFont="1" applyAlignment="1">
      <alignment horizontal="center"/>
    </xf>
    <xf numFmtId="0" fontId="5" fillId="0" borderId="23" xfId="3" applyFont="1" applyBorder="1" applyAlignment="1" applyProtection="1">
      <alignment horizontal="center" vertical="center" wrapText="1"/>
      <protection locked="0"/>
    </xf>
    <xf numFmtId="0" fontId="5" fillId="0" borderId="24" xfId="3" applyFont="1" applyBorder="1" applyAlignment="1" applyProtection="1">
      <alignment horizontal="center" vertical="center" wrapText="1"/>
      <protection locked="0"/>
    </xf>
    <xf numFmtId="0" fontId="4" fillId="2" borderId="28" xfId="3" applyFont="1" applyFill="1" applyBorder="1" applyAlignment="1">
      <alignment horizontal="center" vertical="center"/>
    </xf>
    <xf numFmtId="0" fontId="4" fillId="2" borderId="22" xfId="3" applyFont="1" applyFill="1" applyBorder="1" applyAlignment="1">
      <alignment horizontal="center" vertical="center"/>
    </xf>
    <xf numFmtId="0" fontId="4" fillId="2" borderId="29" xfId="3" applyFont="1" applyFill="1" applyBorder="1" applyAlignment="1">
      <alignment horizontal="center" vertical="center"/>
    </xf>
    <xf numFmtId="0" fontId="4" fillId="2" borderId="30" xfId="3" applyFont="1" applyFill="1" applyBorder="1" applyAlignment="1">
      <alignment horizontal="center" vertical="center"/>
    </xf>
    <xf numFmtId="0" fontId="4" fillId="2" borderId="10" xfId="3" applyFont="1" applyFill="1" applyBorder="1" applyAlignment="1">
      <alignment horizontal="center" vertical="center"/>
    </xf>
    <xf numFmtId="0" fontId="4" fillId="2" borderId="31" xfId="3" applyFont="1" applyFill="1" applyBorder="1" applyAlignment="1">
      <alignment horizontal="center" vertical="center"/>
    </xf>
    <xf numFmtId="0" fontId="4" fillId="0" borderId="22" xfId="3" applyFont="1" applyBorder="1" applyAlignment="1" applyProtection="1">
      <alignment horizontal="left" vertical="center" wrapText="1"/>
      <protection locked="0"/>
    </xf>
    <xf numFmtId="0" fontId="4" fillId="0" borderId="29" xfId="3" applyFont="1" applyBorder="1" applyAlignment="1" applyProtection="1">
      <alignment horizontal="left" vertical="center" wrapText="1"/>
      <protection locked="0"/>
    </xf>
    <xf numFmtId="0" fontId="4" fillId="0" borderId="10" xfId="3" applyFont="1" applyBorder="1" applyAlignment="1" applyProtection="1">
      <alignment horizontal="left" vertical="center" wrapText="1"/>
      <protection locked="0"/>
    </xf>
    <xf numFmtId="0" fontId="4" fillId="0" borderId="31" xfId="3" applyFont="1" applyBorder="1" applyAlignment="1" applyProtection="1">
      <alignment horizontal="left" vertical="center" wrapText="1"/>
      <protection locked="0"/>
    </xf>
    <xf numFmtId="0" fontId="4" fillId="0" borderId="0" xfId="3" applyFont="1" applyAlignment="1">
      <alignment horizontal="center"/>
    </xf>
    <xf numFmtId="0" fontId="2" fillId="0" borderId="0" xfId="3" applyFont="1" applyAlignment="1">
      <alignment horizontal="center" vertical="top"/>
    </xf>
    <xf numFmtId="0" fontId="3" fillId="0" borderId="0" xfId="3" applyFont="1" applyAlignment="1">
      <alignment horizontal="center" vertical="top"/>
    </xf>
    <xf numFmtId="0" fontId="4" fillId="0" borderId="28" xfId="3" applyFont="1" applyBorder="1" applyAlignment="1" applyProtection="1">
      <alignment horizontal="center" vertical="center"/>
      <protection locked="0"/>
    </xf>
    <xf numFmtId="0" fontId="4" fillId="0" borderId="22" xfId="3" applyFont="1" applyBorder="1" applyAlignment="1" applyProtection="1">
      <alignment horizontal="center" vertical="center"/>
      <protection locked="0"/>
    </xf>
    <xf numFmtId="0" fontId="4" fillId="0" borderId="29" xfId="3" applyFont="1" applyBorder="1" applyAlignment="1" applyProtection="1">
      <alignment horizontal="center" vertical="center"/>
      <protection locked="0"/>
    </xf>
    <xf numFmtId="0" fontId="4" fillId="0" borderId="30" xfId="3" applyFont="1" applyBorder="1" applyAlignment="1" applyProtection="1">
      <alignment horizontal="center" vertical="center"/>
      <protection locked="0"/>
    </xf>
    <xf numFmtId="0" fontId="4" fillId="0" borderId="10" xfId="3" applyFont="1" applyBorder="1" applyAlignment="1" applyProtection="1">
      <alignment horizontal="center" vertical="center"/>
      <protection locked="0"/>
    </xf>
    <xf numFmtId="0" fontId="4" fillId="0" borderId="31" xfId="3" applyFont="1" applyBorder="1" applyAlignment="1" applyProtection="1">
      <alignment horizontal="center" vertical="center"/>
      <protection locked="0"/>
    </xf>
    <xf numFmtId="0" fontId="4" fillId="0" borderId="22" xfId="3" applyFont="1" applyBorder="1" applyAlignment="1" applyProtection="1">
      <alignment horizontal="center" vertical="center" wrapText="1"/>
      <protection locked="0"/>
    </xf>
    <xf numFmtId="0" fontId="4" fillId="0" borderId="29" xfId="3" applyFont="1" applyBorder="1" applyAlignment="1" applyProtection="1">
      <alignment horizontal="center" vertical="center" wrapText="1"/>
      <protection locked="0"/>
    </xf>
    <xf numFmtId="0" fontId="4" fillId="0" borderId="10" xfId="3" applyFont="1" applyBorder="1" applyAlignment="1" applyProtection="1">
      <alignment horizontal="center" vertical="center" wrapText="1"/>
      <protection locked="0"/>
    </xf>
    <xf numFmtId="0" fontId="4" fillId="0" borderId="31" xfId="3" applyFont="1" applyBorder="1" applyAlignment="1" applyProtection="1">
      <alignment horizontal="center" vertical="center" wrapText="1"/>
      <protection locked="0"/>
    </xf>
    <xf numFmtId="15" fontId="5" fillId="0" borderId="32" xfId="3" applyNumberFormat="1" applyFont="1" applyBorder="1" applyAlignment="1" applyProtection="1">
      <alignment horizontal="center" vertical="center" wrapText="1"/>
      <protection locked="0"/>
    </xf>
    <xf numFmtId="0" fontId="5" fillId="0" borderId="33" xfId="3" applyFont="1" applyBorder="1" applyAlignment="1" applyProtection="1">
      <alignment horizontal="center" vertical="center" wrapText="1"/>
      <protection locked="0"/>
    </xf>
    <xf numFmtId="0" fontId="5" fillId="0" borderId="34" xfId="3" applyFont="1" applyBorder="1" applyAlignment="1" applyProtection="1">
      <alignment horizontal="center" vertical="center" wrapText="1"/>
      <protection locked="0"/>
    </xf>
    <xf numFmtId="0" fontId="5" fillId="0" borderId="35" xfId="3" applyFont="1" applyBorder="1" applyAlignment="1" applyProtection="1">
      <alignment horizontal="center" vertical="center" wrapText="1"/>
      <protection locked="0"/>
    </xf>
    <xf numFmtId="0" fontId="5" fillId="0" borderId="0" xfId="3" applyFont="1" applyAlignment="1">
      <alignment horizontal="center" vertical="center"/>
    </xf>
    <xf numFmtId="0" fontId="9" fillId="0" borderId="36" xfId="3" applyFont="1" applyBorder="1" applyAlignment="1">
      <alignment horizontal="center" vertical="center"/>
    </xf>
    <xf numFmtId="0" fontId="9" fillId="0" borderId="37" xfId="3" applyFont="1" applyBorder="1" applyAlignment="1">
      <alignment horizontal="center" vertical="center"/>
    </xf>
    <xf numFmtId="0" fontId="9" fillId="0" borderId="25" xfId="3" applyFont="1" applyBorder="1" applyAlignment="1">
      <alignment horizontal="center" vertical="center"/>
    </xf>
    <xf numFmtId="0" fontId="9" fillId="0" borderId="7" xfId="3" applyFont="1" applyBorder="1" applyAlignment="1">
      <alignment horizontal="center" vertical="center"/>
    </xf>
    <xf numFmtId="0" fontId="9" fillId="0" borderId="26" xfId="3" applyFont="1" applyBorder="1" applyAlignment="1">
      <alignment horizontal="center" vertical="center"/>
    </xf>
    <xf numFmtId="0" fontId="9" fillId="0" borderId="27" xfId="3" applyFont="1" applyBorder="1" applyAlignment="1">
      <alignment horizontal="center" vertical="center"/>
    </xf>
  </cellXfs>
  <cellStyles count="5">
    <cellStyle name="Comma 2" xfId="1" xr:uid="{00000000-0005-0000-0000-000000000000}"/>
    <cellStyle name="Currency 2" xfId="2" xr:uid="{00000000-0005-0000-0000-000001000000}"/>
    <cellStyle name="Hyperlink" xfId="4" builtinId="8"/>
    <cellStyle name="Normal" xfId="0" builtinId="0"/>
    <cellStyle name="Normal 2" xfId="3" xr:uid="{00000000-0005-0000-0000-000003000000}"/>
  </cellStyles>
  <dxfs count="2">
    <dxf>
      <alignmen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colors>
    <mruColors>
      <color rgb="FFED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1172051</xdr:colOff>
      <xdr:row>4</xdr:row>
      <xdr:rowOff>220345</xdr:rowOff>
    </xdr:to>
    <xdr:pic>
      <xdr:nvPicPr>
        <xdr:cNvPr id="1164" name="Picture 8" descr="Colorado Courts Logo ">
          <a:extLst>
            <a:ext uri="{FF2B5EF4-FFF2-40B4-BE49-F238E27FC236}">
              <a16:creationId xmlns:a16="http://schemas.microsoft.com/office/drawing/2014/main" id="{7C6C3CCA-2E6E-48B4-AFDE-6AFD93A9AE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5375"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331879</xdr:colOff>
      <xdr:row>0</xdr:row>
      <xdr:rowOff>143529</xdr:rowOff>
    </xdr:from>
    <xdr:to>
      <xdr:col>15</xdr:col>
      <xdr:colOff>746035</xdr:colOff>
      <xdr:row>4</xdr:row>
      <xdr:rowOff>295945</xdr:rowOff>
    </xdr:to>
    <xdr:pic>
      <xdr:nvPicPr>
        <xdr:cNvPr id="2" name="Picture 1" descr="Office of Language Access logo ">
          <a:extLst>
            <a:ext uri="{FF2B5EF4-FFF2-40B4-BE49-F238E27FC236}">
              <a16:creationId xmlns:a16="http://schemas.microsoft.com/office/drawing/2014/main" id="{F29257F6-0CA6-4808-B5B0-289C4B8A07D6}"/>
            </a:ext>
          </a:extLst>
        </xdr:cNvPr>
        <xdr:cNvPicPr>
          <a:picLocks noChangeAspect="1"/>
        </xdr:cNvPicPr>
      </xdr:nvPicPr>
      <xdr:blipFill>
        <a:blip xmlns:r="http://schemas.openxmlformats.org/officeDocument/2006/relationships" r:embed="rId2"/>
        <a:stretch>
          <a:fillRect/>
        </a:stretch>
      </xdr:blipFill>
      <xdr:spPr>
        <a:xfrm>
          <a:off x="13262393" y="143529"/>
          <a:ext cx="1311924" cy="1200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1173956</xdr:colOff>
      <xdr:row>4</xdr:row>
      <xdr:rowOff>215900</xdr:rowOff>
    </xdr:to>
    <xdr:pic>
      <xdr:nvPicPr>
        <xdr:cNvPr id="2" name="Picture 8" descr="Colorado Courts Logo ">
          <a:extLst>
            <a:ext uri="{FF2B5EF4-FFF2-40B4-BE49-F238E27FC236}">
              <a16:creationId xmlns:a16="http://schemas.microsoft.com/office/drawing/2014/main" id="{73EB5C1B-F7AD-4AF8-86D6-501BBB0CD9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73956"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331879</xdr:colOff>
      <xdr:row>0</xdr:row>
      <xdr:rowOff>143529</xdr:rowOff>
    </xdr:from>
    <xdr:to>
      <xdr:col>15</xdr:col>
      <xdr:colOff>743495</xdr:colOff>
      <xdr:row>4</xdr:row>
      <xdr:rowOff>287055</xdr:rowOff>
    </xdr:to>
    <xdr:pic>
      <xdr:nvPicPr>
        <xdr:cNvPr id="3" name="Picture 2" descr="Office of Language Access logo ">
          <a:extLst>
            <a:ext uri="{FF2B5EF4-FFF2-40B4-BE49-F238E27FC236}">
              <a16:creationId xmlns:a16="http://schemas.microsoft.com/office/drawing/2014/main" id="{EA2A11E9-E933-4485-B263-FA2361974A73}"/>
            </a:ext>
          </a:extLst>
        </xdr:cNvPr>
        <xdr:cNvPicPr>
          <a:picLocks noChangeAspect="1"/>
        </xdr:cNvPicPr>
      </xdr:nvPicPr>
      <xdr:blipFill>
        <a:blip xmlns:r="http://schemas.openxmlformats.org/officeDocument/2006/relationships" r:embed="rId2"/>
        <a:stretch>
          <a:fillRect/>
        </a:stretch>
      </xdr:blipFill>
      <xdr:spPr>
        <a:xfrm>
          <a:off x="14774954" y="140354"/>
          <a:ext cx="1284741" cy="12230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1</xdr:row>
      <xdr:rowOff>238125</xdr:rowOff>
    </xdr:to>
    <xdr:pic>
      <xdr:nvPicPr>
        <xdr:cNvPr id="2129" name="Picture 8" descr="Colorado Courts logo ">
          <a:extLst>
            <a:ext uri="{FF2B5EF4-FFF2-40B4-BE49-F238E27FC236}">
              <a16:creationId xmlns:a16="http://schemas.microsoft.com/office/drawing/2014/main" id="{CAB0CA49-92BC-4616-8109-AA0E85A512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143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630400</xdr:colOff>
      <xdr:row>0</xdr:row>
      <xdr:rowOff>39447</xdr:rowOff>
    </xdr:from>
    <xdr:to>
      <xdr:col>15</xdr:col>
      <xdr:colOff>1297691</xdr:colOff>
      <xdr:row>1</xdr:row>
      <xdr:rowOff>273820</xdr:rowOff>
    </xdr:to>
    <xdr:pic>
      <xdr:nvPicPr>
        <xdr:cNvPr id="2130" name="Picture 8" descr="Office of Language Access logo ">
          <a:extLst>
            <a:ext uri="{FF2B5EF4-FFF2-40B4-BE49-F238E27FC236}">
              <a16:creationId xmlns:a16="http://schemas.microsoft.com/office/drawing/2014/main" id="{7EDDC408-92C7-4394-BEBF-BC969000B35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8229233" y="39447"/>
          <a:ext cx="667291" cy="589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1170781</xdr:colOff>
      <xdr:row>4</xdr:row>
      <xdr:rowOff>219075</xdr:rowOff>
    </xdr:to>
    <xdr:pic>
      <xdr:nvPicPr>
        <xdr:cNvPr id="2" name="Picture 8" descr="Colorado Courts Logo ">
          <a:extLst>
            <a:ext uri="{FF2B5EF4-FFF2-40B4-BE49-F238E27FC236}">
              <a16:creationId xmlns:a16="http://schemas.microsoft.com/office/drawing/2014/main" id="{C9105273-4B1A-481C-A5BF-661E0B19F6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73956"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331879</xdr:colOff>
      <xdr:row>0</xdr:row>
      <xdr:rowOff>143529</xdr:rowOff>
    </xdr:from>
    <xdr:to>
      <xdr:col>15</xdr:col>
      <xdr:colOff>743495</xdr:colOff>
      <xdr:row>4</xdr:row>
      <xdr:rowOff>287055</xdr:rowOff>
    </xdr:to>
    <xdr:pic>
      <xdr:nvPicPr>
        <xdr:cNvPr id="3" name="Picture 2" descr="Office of Language Access logo ">
          <a:extLst>
            <a:ext uri="{FF2B5EF4-FFF2-40B4-BE49-F238E27FC236}">
              <a16:creationId xmlns:a16="http://schemas.microsoft.com/office/drawing/2014/main" id="{82057D16-77E6-438C-80EA-C268ACF713B6}"/>
            </a:ext>
          </a:extLst>
        </xdr:cNvPr>
        <xdr:cNvPicPr>
          <a:picLocks noChangeAspect="1"/>
        </xdr:cNvPicPr>
      </xdr:nvPicPr>
      <xdr:blipFill>
        <a:blip xmlns:r="http://schemas.openxmlformats.org/officeDocument/2006/relationships" r:embed="rId2"/>
        <a:stretch>
          <a:fillRect/>
        </a:stretch>
      </xdr:blipFill>
      <xdr:spPr>
        <a:xfrm>
          <a:off x="14774954" y="140354"/>
          <a:ext cx="1284741" cy="122302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EA2460-DEC3-4E26-81F1-9D09AAB737DB}" name="Table8" displayName="Table8" ref="A27:B52" totalsRowShown="0">
  <autoFilter ref="A27:B52" xr:uid="{4FEA2460-DEC3-4E26-81F1-9D09AAB737DB}"/>
  <tableColumns count="2">
    <tableColumn id="1" xr3:uid="{7F3E5384-8DF7-485C-8DFF-D8D5D8715936}" name="Field" dataDxfId="1"/>
    <tableColumn id="2" xr3:uid="{88277E89-7717-4DDB-BFC6-131001C87257}" name="Description " dataDxfId="0"/>
  </tableColumns>
  <tableStyleInfo name="TableStyleLight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5.bin"/><Relationship Id="rId1" Type="http://schemas.openxmlformats.org/officeDocument/2006/relationships/hyperlink" Target="mailto:interpreters@judicial.state.co.us"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mailto:diana.helmy@judicial.state.co.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sheetPr>
  <dimension ref="A1:P43"/>
  <sheetViews>
    <sheetView showGridLines="0" tabSelected="1" showRuler="0" zoomScale="75" zoomScaleNormal="75" zoomScaleSheetLayoutView="55" zoomScalePageLayoutView="80" workbookViewId="0">
      <selection activeCell="P18" sqref="P18"/>
    </sheetView>
  </sheetViews>
  <sheetFormatPr defaultColWidth="9.1796875" defaultRowHeight="12" x14ac:dyDescent="0.3"/>
  <cols>
    <col min="1" max="1" width="18.90625" style="17" customWidth="1"/>
    <col min="2" max="2" width="34.453125" style="17" customWidth="1"/>
    <col min="3" max="4" width="15.1796875" style="17" customWidth="1"/>
    <col min="5" max="6" width="13" style="17" customWidth="1"/>
    <col min="7" max="7" width="12.54296875" style="17" customWidth="1"/>
    <col min="8" max="8" width="10.54296875" style="17" customWidth="1"/>
    <col min="9" max="9" width="13.453125" style="17" customWidth="1"/>
    <col min="10" max="10" width="10.54296875" style="17" customWidth="1"/>
    <col min="11" max="11" width="21.81640625" style="17" customWidth="1"/>
    <col min="12" max="12" width="12.1796875" style="18" customWidth="1"/>
    <col min="13" max="13" width="11.1796875" style="18" customWidth="1"/>
    <col min="14" max="14" width="9.81640625" style="18" customWidth="1"/>
    <col min="15" max="15" width="12.54296875" style="17" customWidth="1"/>
    <col min="16" max="16" width="15.1796875" style="17" customWidth="1"/>
    <col min="17" max="17" width="3.1796875" style="17" customWidth="1"/>
    <col min="18" max="16384" width="9.1796875" style="17"/>
  </cols>
  <sheetData>
    <row r="1" spans="1:16" s="16" customFormat="1" ht="21" customHeight="1" x14ac:dyDescent="0.55000000000000004">
      <c r="A1" s="168" t="s">
        <v>19</v>
      </c>
      <c r="B1" s="168"/>
      <c r="C1" s="168"/>
      <c r="D1" s="168"/>
      <c r="E1" s="168"/>
      <c r="F1" s="168"/>
      <c r="G1" s="168"/>
      <c r="H1" s="168"/>
      <c r="I1" s="168"/>
      <c r="J1" s="168"/>
      <c r="K1" s="168"/>
      <c r="L1" s="168"/>
      <c r="M1" s="168"/>
      <c r="N1" s="168"/>
      <c r="O1" s="168"/>
      <c r="P1" s="168"/>
    </row>
    <row r="2" spans="1:16" ht="21" customHeight="1" x14ac:dyDescent="0.55000000000000004">
      <c r="A2" s="168" t="s">
        <v>1</v>
      </c>
      <c r="B2" s="168"/>
      <c r="C2" s="168"/>
      <c r="D2" s="168"/>
      <c r="E2" s="168"/>
      <c r="F2" s="168"/>
      <c r="G2" s="168"/>
      <c r="H2" s="168"/>
      <c r="I2" s="168"/>
      <c r="J2" s="168"/>
      <c r="K2" s="168"/>
      <c r="L2" s="168"/>
      <c r="M2" s="168"/>
      <c r="N2" s="168"/>
      <c r="O2" s="168"/>
      <c r="P2" s="168"/>
    </row>
    <row r="3" spans="1:16" ht="27" customHeight="1" x14ac:dyDescent="0.55000000000000004">
      <c r="A3" s="169" t="s">
        <v>20</v>
      </c>
      <c r="B3" s="169"/>
      <c r="C3" s="169"/>
      <c r="D3" s="169"/>
      <c r="E3" s="169"/>
      <c r="F3" s="169"/>
      <c r="G3" s="169"/>
      <c r="H3" s="169"/>
      <c r="I3" s="169"/>
      <c r="J3" s="169"/>
      <c r="K3" s="169"/>
      <c r="L3" s="169"/>
      <c r="M3" s="169"/>
      <c r="N3" s="169"/>
      <c r="O3" s="169"/>
      <c r="P3" s="169"/>
    </row>
    <row r="4" spans="1:16" ht="15.75" customHeight="1" x14ac:dyDescent="0.45">
      <c r="P4" s="19"/>
    </row>
    <row r="5" spans="1:16" s="20" customFormat="1" ht="33" customHeight="1" x14ac:dyDescent="0.35">
      <c r="A5" s="170" t="s">
        <v>21</v>
      </c>
      <c r="B5" s="170"/>
      <c r="C5" s="170"/>
      <c r="D5" s="170"/>
      <c r="E5" s="170"/>
      <c r="F5" s="170"/>
      <c r="I5" s="170" t="s">
        <v>22</v>
      </c>
      <c r="J5" s="170"/>
      <c r="K5" s="170"/>
      <c r="L5" s="170"/>
      <c r="M5" s="170"/>
      <c r="N5" s="170"/>
      <c r="O5" s="170"/>
      <c r="P5" s="170"/>
    </row>
    <row r="6" spans="1:16" s="21" customFormat="1" ht="24" customHeight="1" x14ac:dyDescent="0.35">
      <c r="A6" s="174" t="s">
        <v>23</v>
      </c>
      <c r="B6" s="174"/>
      <c r="C6" s="172"/>
      <c r="D6" s="172"/>
      <c r="E6" s="172"/>
      <c r="F6" s="172"/>
      <c r="J6" s="80" t="s">
        <v>269</v>
      </c>
      <c r="K6" s="166"/>
      <c r="L6" s="167"/>
      <c r="M6" s="167"/>
      <c r="N6" s="167"/>
      <c r="O6" s="167"/>
      <c r="P6" s="167"/>
    </row>
    <row r="7" spans="1:16" s="25" customFormat="1" ht="24" customHeight="1" x14ac:dyDescent="0.35">
      <c r="A7" s="171" t="s">
        <v>24</v>
      </c>
      <c r="B7" s="171"/>
      <c r="C7" s="172"/>
      <c r="D7" s="172"/>
      <c r="E7" s="172"/>
      <c r="F7" s="172"/>
      <c r="I7" s="22"/>
      <c r="J7" s="79" t="s">
        <v>25</v>
      </c>
      <c r="K7" s="23"/>
      <c r="L7" s="24"/>
      <c r="M7" s="24"/>
      <c r="N7" s="24"/>
      <c r="O7" s="24"/>
      <c r="P7" s="24"/>
    </row>
    <row r="8" spans="1:16" s="25" customFormat="1" ht="24" customHeight="1" x14ac:dyDescent="0.35">
      <c r="A8" s="173" t="s">
        <v>26</v>
      </c>
      <c r="B8" s="173"/>
      <c r="C8" s="172"/>
      <c r="D8" s="172"/>
      <c r="E8" s="172"/>
      <c r="F8" s="172"/>
      <c r="I8" s="26"/>
      <c r="J8" s="80" t="s">
        <v>27</v>
      </c>
      <c r="K8" s="81"/>
      <c r="L8" s="81"/>
      <c r="M8" s="27"/>
      <c r="N8" s="27"/>
      <c r="O8" s="27"/>
      <c r="P8" s="24"/>
    </row>
    <row r="9" spans="1:16" s="25" customFormat="1" ht="24" customHeight="1" x14ac:dyDescent="0.35">
      <c r="A9" s="173" t="s">
        <v>268</v>
      </c>
      <c r="B9" s="173"/>
      <c r="C9" s="172"/>
      <c r="D9" s="172"/>
      <c r="E9" s="172"/>
      <c r="F9" s="172"/>
      <c r="I9" s="26"/>
      <c r="J9" s="79" t="s">
        <v>28</v>
      </c>
      <c r="K9" s="134" t="s">
        <v>409</v>
      </c>
      <c r="L9" s="24"/>
      <c r="M9" s="24"/>
      <c r="N9" s="24"/>
      <c r="O9" s="24"/>
      <c r="P9" s="24"/>
    </row>
    <row r="10" spans="1:16" s="25" customFormat="1" ht="24" customHeight="1" x14ac:dyDescent="0.35">
      <c r="A10" s="173" t="s">
        <v>29</v>
      </c>
      <c r="B10" s="173"/>
      <c r="C10" s="172"/>
      <c r="D10" s="172"/>
      <c r="E10" s="172"/>
      <c r="F10" s="172"/>
      <c r="I10" s="26"/>
      <c r="J10" s="79" t="s">
        <v>30</v>
      </c>
      <c r="K10" s="23"/>
      <c r="L10" s="24"/>
      <c r="M10" s="24"/>
      <c r="N10" s="24"/>
      <c r="O10" s="24"/>
      <c r="P10" s="24"/>
    </row>
    <row r="11" spans="1:16" s="25" customFormat="1" ht="24" customHeight="1" x14ac:dyDescent="0.35">
      <c r="A11" s="171"/>
      <c r="B11" s="171"/>
      <c r="C11" s="172"/>
      <c r="D11" s="172"/>
      <c r="E11" s="172"/>
      <c r="F11" s="172"/>
      <c r="I11" s="26"/>
      <c r="J11" s="79" t="s">
        <v>31</v>
      </c>
      <c r="K11" s="23"/>
      <c r="L11" s="23"/>
      <c r="M11" s="24"/>
      <c r="N11" s="28"/>
      <c r="O11" s="28"/>
      <c r="P11" s="24"/>
    </row>
    <row r="12" spans="1:16" s="25" customFormat="1" ht="24" customHeight="1" x14ac:dyDescent="0.35">
      <c r="A12" s="171" t="s">
        <v>32</v>
      </c>
      <c r="B12" s="171"/>
      <c r="C12" s="172"/>
      <c r="D12" s="172"/>
      <c r="E12" s="172"/>
      <c r="F12" s="172"/>
      <c r="I12" s="26"/>
      <c r="J12" s="79" t="s">
        <v>33</v>
      </c>
      <c r="K12" s="23"/>
      <c r="L12" s="23"/>
      <c r="M12" s="23"/>
      <c r="N12" s="23"/>
      <c r="O12" s="23"/>
      <c r="P12" s="23"/>
    </row>
    <row r="13" spans="1:16" s="25" customFormat="1" ht="24" customHeight="1" x14ac:dyDescent="0.35">
      <c r="A13" s="171" t="s">
        <v>34</v>
      </c>
      <c r="B13" s="171"/>
      <c r="C13" s="175"/>
      <c r="D13" s="172"/>
      <c r="E13" s="172"/>
      <c r="F13" s="172"/>
      <c r="J13" s="80" t="s">
        <v>267</v>
      </c>
      <c r="K13" s="172"/>
      <c r="L13" s="172"/>
      <c r="M13" s="172"/>
      <c r="N13" s="172"/>
      <c r="O13" s="172"/>
      <c r="P13" s="172"/>
    </row>
    <row r="14" spans="1:16" s="25" customFormat="1" ht="8.25" customHeight="1" thickBot="1" x14ac:dyDescent="0.4">
      <c r="J14" s="29"/>
      <c r="L14" s="30"/>
      <c r="M14" s="30"/>
      <c r="N14" s="30"/>
      <c r="O14" s="30"/>
      <c r="P14" s="31"/>
    </row>
    <row r="15" spans="1:16" s="32" customFormat="1" ht="8.25" customHeight="1" thickTop="1" x14ac:dyDescent="0.3">
      <c r="A15" s="176" t="s">
        <v>35</v>
      </c>
      <c r="B15" s="178" t="s">
        <v>36</v>
      </c>
      <c r="C15" s="178" t="s">
        <v>37</v>
      </c>
      <c r="D15" s="178" t="s">
        <v>38</v>
      </c>
      <c r="E15" s="178" t="s">
        <v>39</v>
      </c>
      <c r="F15" s="180" t="s">
        <v>215</v>
      </c>
      <c r="G15" s="176" t="s">
        <v>40</v>
      </c>
      <c r="H15" s="180" t="s">
        <v>41</v>
      </c>
      <c r="I15" s="182" t="s">
        <v>42</v>
      </c>
      <c r="J15" s="176" t="s">
        <v>351</v>
      </c>
      <c r="K15" s="180" t="s">
        <v>44</v>
      </c>
      <c r="L15" s="182" t="s">
        <v>45</v>
      </c>
      <c r="M15" s="182" t="s">
        <v>46</v>
      </c>
      <c r="N15" s="184" t="s">
        <v>47</v>
      </c>
      <c r="O15" s="186" t="s">
        <v>48</v>
      </c>
      <c r="P15" s="186" t="s">
        <v>49</v>
      </c>
    </row>
    <row r="16" spans="1:16" s="33" customFormat="1" ht="41.25" customHeight="1" thickBot="1" x14ac:dyDescent="0.4">
      <c r="A16" s="177"/>
      <c r="B16" s="179"/>
      <c r="C16" s="179"/>
      <c r="D16" s="179"/>
      <c r="E16" s="179"/>
      <c r="F16" s="181"/>
      <c r="G16" s="177"/>
      <c r="H16" s="181"/>
      <c r="I16" s="183"/>
      <c r="J16" s="177"/>
      <c r="K16" s="181"/>
      <c r="L16" s="183"/>
      <c r="M16" s="183"/>
      <c r="N16" s="185"/>
      <c r="O16" s="187"/>
      <c r="P16" s="187"/>
    </row>
    <row r="17" spans="1:16" s="34" customFormat="1" ht="28.75" customHeight="1" thickTop="1" x14ac:dyDescent="0.35">
      <c r="A17" s="107"/>
      <c r="B17" s="108"/>
      <c r="C17" s="109"/>
      <c r="D17" s="109"/>
      <c r="E17" s="110"/>
      <c r="F17" s="111"/>
      <c r="G17" s="145" t="str">
        <f>IF(C17="","",((D17-C17)*24)-E17)</f>
        <v/>
      </c>
      <c r="H17" s="144"/>
      <c r="I17" s="114" t="str">
        <f>IF(H17="","$",IF(G17="","$",(H17*G17)))</f>
        <v>$</v>
      </c>
      <c r="J17" s="148"/>
      <c r="K17" s="149" t="str">
        <f>IF(J17&gt;0,(H17/2),"")</f>
        <v/>
      </c>
      <c r="L17" s="114" t="str">
        <f>IF(J17="","$",ROUNDUP(K17*J17,2))</f>
        <v>$</v>
      </c>
      <c r="M17" s="116"/>
      <c r="N17" s="117">
        <v>0.68</v>
      </c>
      <c r="O17" s="118" t="str">
        <f>IF(M17="","$",ROUNDUP(N17*M17,2))</f>
        <v>$</v>
      </c>
      <c r="P17" s="119" t="str">
        <f>IF(SUM(I17,L17,O17)=0,"$",SUM(I17,L17,O17))</f>
        <v>$</v>
      </c>
    </row>
    <row r="18" spans="1:16" s="34" customFormat="1" ht="28.5" customHeight="1" x14ac:dyDescent="0.35">
      <c r="A18" s="107"/>
      <c r="B18" s="108"/>
      <c r="C18" s="109"/>
      <c r="D18" s="109"/>
      <c r="E18" s="110"/>
      <c r="F18" s="111"/>
      <c r="G18" s="146" t="str">
        <f t="shared" ref="G18:G25" si="0">IF(C18="","",((D18-C18)*24)-E18)</f>
        <v/>
      </c>
      <c r="H18" s="144"/>
      <c r="I18" s="114" t="str">
        <f>IF(H18="","$",IF(G18="","$",(H18*G18)))</f>
        <v>$</v>
      </c>
      <c r="J18" s="148"/>
      <c r="K18" s="150" t="str">
        <f>IF(J18&gt;0,(H18/2),"")</f>
        <v/>
      </c>
      <c r="L18" s="114" t="str">
        <f>IF(J18="","$",ROUNDUP(K18*J18,2))</f>
        <v>$</v>
      </c>
      <c r="M18" s="116"/>
      <c r="N18" s="117">
        <v>0.68</v>
      </c>
      <c r="O18" s="118" t="str">
        <f t="shared" ref="O18:O26" si="1">IF(M18="","$",ROUNDUP(N18*M18,2))</f>
        <v>$</v>
      </c>
      <c r="P18" s="119" t="str">
        <f>IF(SUM(I18,L18,O18)=0,"$",SUM(I18,L18,O18))</f>
        <v>$</v>
      </c>
    </row>
    <row r="19" spans="1:16" s="34" customFormat="1" ht="28.75" customHeight="1" x14ac:dyDescent="0.35">
      <c r="A19" s="107"/>
      <c r="B19" s="108"/>
      <c r="C19" s="109"/>
      <c r="D19" s="109"/>
      <c r="E19" s="110"/>
      <c r="F19" s="111"/>
      <c r="G19" s="146" t="str">
        <f t="shared" si="0"/>
        <v/>
      </c>
      <c r="H19" s="144"/>
      <c r="I19" s="114" t="str">
        <f t="shared" ref="I19:I26" si="2">IF(H19="","$",IF(G19="","$",(H19*G19)))</f>
        <v>$</v>
      </c>
      <c r="J19" s="148"/>
      <c r="K19" s="150" t="str">
        <f t="shared" ref="K19:K25" si="3">IF(J19&gt;0,(H19/2),"")</f>
        <v/>
      </c>
      <c r="L19" s="114" t="str">
        <f t="shared" ref="L19:L24" si="4">IF(J19="","$",ROUNDUP(K19*J19,2))</f>
        <v>$</v>
      </c>
      <c r="M19" s="116"/>
      <c r="N19" s="117">
        <v>0.68</v>
      </c>
      <c r="O19" s="118" t="str">
        <f t="shared" si="1"/>
        <v>$</v>
      </c>
      <c r="P19" s="119" t="str">
        <f t="shared" ref="P19:P26" si="5">IF(SUM(I19,L19,O19)=0,"$",SUM(I19,L19,O19))</f>
        <v>$</v>
      </c>
    </row>
    <row r="20" spans="1:16" s="34" customFormat="1" ht="28.75" customHeight="1" x14ac:dyDescent="0.35">
      <c r="A20" s="107"/>
      <c r="B20" s="108"/>
      <c r="C20" s="109"/>
      <c r="D20" s="109"/>
      <c r="E20" s="110"/>
      <c r="F20" s="111"/>
      <c r="G20" s="146" t="str">
        <f t="shared" ref="G20:G21" si="6">IF(C20="","",((D20-C20)*24)-E20)</f>
        <v/>
      </c>
      <c r="H20" s="144"/>
      <c r="I20" s="114" t="str">
        <f t="shared" ref="I20:I21" si="7">IF(H20="","$",IF(G20="","$",(H20*G20)))</f>
        <v>$</v>
      </c>
      <c r="J20" s="148"/>
      <c r="K20" s="150" t="str">
        <f t="shared" ref="K20:K21" si="8">IF(J20&gt;0,(H20/2),"")</f>
        <v/>
      </c>
      <c r="L20" s="114" t="str">
        <f t="shared" ref="L20:L21" si="9">IF(J20="","$",ROUNDUP(K20*J20,2))</f>
        <v>$</v>
      </c>
      <c r="M20" s="116"/>
      <c r="N20" s="117">
        <v>0.68</v>
      </c>
      <c r="O20" s="118" t="str">
        <f t="shared" ref="O20:O21" si="10">IF(M20="","$",ROUNDUP(N20*M20,2))</f>
        <v>$</v>
      </c>
      <c r="P20" s="119" t="str">
        <f t="shared" ref="P20:P21" si="11">IF(SUM(I20,L20,O20)=0,"$",SUM(I20,L20,O20))</f>
        <v>$</v>
      </c>
    </row>
    <row r="21" spans="1:16" s="34" customFormat="1" ht="28.75" customHeight="1" x14ac:dyDescent="0.35">
      <c r="A21" s="107"/>
      <c r="B21" s="108"/>
      <c r="C21" s="109"/>
      <c r="D21" s="109"/>
      <c r="E21" s="110"/>
      <c r="F21" s="111"/>
      <c r="G21" s="146" t="str">
        <f t="shared" si="6"/>
        <v/>
      </c>
      <c r="H21" s="144"/>
      <c r="I21" s="114" t="str">
        <f t="shared" si="7"/>
        <v>$</v>
      </c>
      <c r="J21" s="148"/>
      <c r="K21" s="150" t="str">
        <f t="shared" si="8"/>
        <v/>
      </c>
      <c r="L21" s="114" t="str">
        <f t="shared" si="9"/>
        <v>$</v>
      </c>
      <c r="M21" s="116"/>
      <c r="N21" s="117">
        <v>0.68</v>
      </c>
      <c r="O21" s="118" t="str">
        <f t="shared" si="10"/>
        <v>$</v>
      </c>
      <c r="P21" s="119" t="str">
        <f t="shared" si="11"/>
        <v>$</v>
      </c>
    </row>
    <row r="22" spans="1:16" s="34" customFormat="1" ht="28.75" customHeight="1" x14ac:dyDescent="0.35">
      <c r="A22" s="107"/>
      <c r="B22" s="108"/>
      <c r="C22" s="109"/>
      <c r="D22" s="109"/>
      <c r="E22" s="110"/>
      <c r="F22" s="111"/>
      <c r="G22" s="146" t="str">
        <f t="shared" si="0"/>
        <v/>
      </c>
      <c r="H22" s="144"/>
      <c r="I22" s="114" t="str">
        <f t="shared" si="2"/>
        <v>$</v>
      </c>
      <c r="J22" s="148"/>
      <c r="K22" s="150" t="str">
        <f t="shared" si="3"/>
        <v/>
      </c>
      <c r="L22" s="114" t="str">
        <f t="shared" si="4"/>
        <v>$</v>
      </c>
      <c r="M22" s="116"/>
      <c r="N22" s="117">
        <v>0.68</v>
      </c>
      <c r="O22" s="118" t="str">
        <f t="shared" si="1"/>
        <v>$</v>
      </c>
      <c r="P22" s="119" t="str">
        <f t="shared" si="5"/>
        <v>$</v>
      </c>
    </row>
    <row r="23" spans="1:16" s="34" customFormat="1" ht="28.75" customHeight="1" x14ac:dyDescent="0.35">
      <c r="A23" s="107"/>
      <c r="B23" s="108"/>
      <c r="C23" s="109"/>
      <c r="D23" s="109"/>
      <c r="E23" s="110"/>
      <c r="F23" s="111"/>
      <c r="G23" s="146" t="str">
        <f t="shared" si="0"/>
        <v/>
      </c>
      <c r="H23" s="144"/>
      <c r="I23" s="114" t="str">
        <f t="shared" si="2"/>
        <v>$</v>
      </c>
      <c r="J23" s="148"/>
      <c r="K23" s="150" t="str">
        <f t="shared" si="3"/>
        <v/>
      </c>
      <c r="L23" s="114" t="str">
        <f t="shared" si="4"/>
        <v>$</v>
      </c>
      <c r="M23" s="116"/>
      <c r="N23" s="117">
        <v>0.68</v>
      </c>
      <c r="O23" s="118" t="str">
        <f t="shared" si="1"/>
        <v>$</v>
      </c>
      <c r="P23" s="119" t="str">
        <f t="shared" si="5"/>
        <v>$</v>
      </c>
    </row>
    <row r="24" spans="1:16" s="34" customFormat="1" ht="28.75" customHeight="1" x14ac:dyDescent="0.35">
      <c r="A24" s="107"/>
      <c r="B24" s="108"/>
      <c r="C24" s="109"/>
      <c r="D24" s="109"/>
      <c r="E24" s="110"/>
      <c r="F24" s="111"/>
      <c r="G24" s="146" t="str">
        <f t="shared" si="0"/>
        <v/>
      </c>
      <c r="H24" s="144"/>
      <c r="I24" s="114" t="str">
        <f t="shared" si="2"/>
        <v>$</v>
      </c>
      <c r="J24" s="148"/>
      <c r="K24" s="150" t="str">
        <f t="shared" si="3"/>
        <v/>
      </c>
      <c r="L24" s="114" t="str">
        <f t="shared" si="4"/>
        <v>$</v>
      </c>
      <c r="M24" s="116"/>
      <c r="N24" s="117">
        <v>0.68</v>
      </c>
      <c r="O24" s="118" t="str">
        <f t="shared" si="1"/>
        <v>$</v>
      </c>
      <c r="P24" s="119" t="str">
        <f t="shared" si="5"/>
        <v>$</v>
      </c>
    </row>
    <row r="25" spans="1:16" s="34" customFormat="1" ht="28.75" customHeight="1" x14ac:dyDescent="0.35">
      <c r="A25" s="107"/>
      <c r="B25" s="108"/>
      <c r="C25" s="109"/>
      <c r="D25" s="109"/>
      <c r="E25" s="110"/>
      <c r="F25" s="111"/>
      <c r="G25" s="146" t="str">
        <f t="shared" si="0"/>
        <v/>
      </c>
      <c r="H25" s="144"/>
      <c r="I25" s="114" t="str">
        <f t="shared" si="2"/>
        <v>$</v>
      </c>
      <c r="J25" s="148"/>
      <c r="K25" s="150" t="str">
        <f t="shared" si="3"/>
        <v/>
      </c>
      <c r="L25" s="114" t="str">
        <f>IF(J25="","$",ROUNDUP(K25*J25,2))</f>
        <v>$</v>
      </c>
      <c r="M25" s="116"/>
      <c r="N25" s="117">
        <v>0.68</v>
      </c>
      <c r="O25" s="118" t="str">
        <f t="shared" si="1"/>
        <v>$</v>
      </c>
      <c r="P25" s="119" t="str">
        <f t="shared" si="5"/>
        <v>$</v>
      </c>
    </row>
    <row r="26" spans="1:16" s="34" customFormat="1" ht="28.75" customHeight="1" x14ac:dyDescent="0.35">
      <c r="A26" s="107"/>
      <c r="B26" s="108"/>
      <c r="C26" s="109"/>
      <c r="D26" s="109"/>
      <c r="E26" s="110"/>
      <c r="F26" s="111"/>
      <c r="G26" s="146"/>
      <c r="H26" s="144"/>
      <c r="I26" s="114" t="str">
        <f t="shared" si="2"/>
        <v>$</v>
      </c>
      <c r="J26" s="148"/>
      <c r="K26" s="150"/>
      <c r="L26" s="114" t="str">
        <f>IF(J26="","$",ROUNDUP(K26*J26,2))</f>
        <v>$</v>
      </c>
      <c r="M26" s="116"/>
      <c r="N26" s="117">
        <v>0.68</v>
      </c>
      <c r="O26" s="118" t="str">
        <f t="shared" si="1"/>
        <v>$</v>
      </c>
      <c r="P26" s="119" t="str">
        <f t="shared" si="5"/>
        <v>$</v>
      </c>
    </row>
    <row r="27" spans="1:16" s="34" customFormat="1" ht="28.75" customHeight="1" x14ac:dyDescent="0.55000000000000004">
      <c r="A27" s="120"/>
      <c r="B27" s="121"/>
      <c r="C27" s="121"/>
      <c r="D27" s="121"/>
      <c r="E27" s="121"/>
      <c r="F27" s="121"/>
      <c r="G27" s="131" t="s">
        <v>266</v>
      </c>
      <c r="H27" s="121"/>
      <c r="I27" s="121"/>
      <c r="J27" s="121"/>
      <c r="K27" s="121"/>
      <c r="L27" s="121"/>
      <c r="M27" s="121"/>
      <c r="N27" s="121"/>
      <c r="O27" s="164"/>
      <c r="P27" s="165"/>
    </row>
    <row r="28" spans="1:16" s="34" customFormat="1" ht="28.75" customHeight="1" x14ac:dyDescent="0.35">
      <c r="A28" s="107"/>
      <c r="B28" s="108"/>
      <c r="C28" s="109"/>
      <c r="D28" s="109"/>
      <c r="E28" s="110"/>
      <c r="F28" s="111"/>
      <c r="G28" s="146" t="str">
        <f>IF(C28="","",((D28-C28)*24)-E28)</f>
        <v/>
      </c>
      <c r="H28" s="144"/>
      <c r="I28" s="114" t="str">
        <f>IF(H28="","$",IF(G28="","$",(H28*G28)))</f>
        <v>$</v>
      </c>
      <c r="J28" s="122"/>
      <c r="K28" s="150" t="str">
        <f>IF(J28&gt;0,(H28-7)/2,"")</f>
        <v/>
      </c>
      <c r="L28" s="124" t="str">
        <f>IF(J28="","$",ROUNDUP(K28*J28,2))</f>
        <v>$</v>
      </c>
      <c r="M28" s="125"/>
      <c r="N28" s="117">
        <f>$N$17</f>
        <v>0.68</v>
      </c>
      <c r="O28" s="118" t="str">
        <f>IF(M28="","$",ROUNDUP(N28*M28,2))</f>
        <v>$</v>
      </c>
      <c r="P28" s="119" t="str">
        <f>IF(SUM(I28,L28,O28)=0,"$",SUM(I28,L28,O28))</f>
        <v>$</v>
      </c>
    </row>
    <row r="29" spans="1:16" s="34" customFormat="1" ht="28.75" customHeight="1" x14ac:dyDescent="0.35">
      <c r="A29" s="107"/>
      <c r="B29" s="108"/>
      <c r="C29" s="109"/>
      <c r="D29" s="109"/>
      <c r="E29" s="110"/>
      <c r="F29" s="111"/>
      <c r="G29" s="146" t="str">
        <f t="shared" ref="G29:G32" si="12">IF(C29="","",((D29-C29)*24)-E29)</f>
        <v/>
      </c>
      <c r="H29" s="144"/>
      <c r="I29" s="114" t="str">
        <f t="shared" ref="I29:I32" si="13">IF(H29="","$",IF(G29="","$",(H29*G29)))</f>
        <v>$</v>
      </c>
      <c r="J29" s="122"/>
      <c r="K29" s="150" t="str">
        <f t="shared" ref="K29:K32" si="14">IF(J29&gt;0,(H29-7)/2,"")</f>
        <v/>
      </c>
      <c r="L29" s="124" t="str">
        <f t="shared" ref="L29:L32" si="15">IF(J29="","$",ROUNDUP(K29*J29,2))</f>
        <v>$</v>
      </c>
      <c r="M29" s="125"/>
      <c r="N29" s="117">
        <f t="shared" ref="N29:N32" si="16">$N$17</f>
        <v>0.68</v>
      </c>
      <c r="O29" s="118" t="str">
        <f t="shared" ref="O29:O32" si="17">IF(M29="","$",ROUNDUP(N29*M29,2))</f>
        <v>$</v>
      </c>
      <c r="P29" s="119" t="str">
        <f t="shared" ref="P29:P32" si="18">IF(SUM(I29,L29,O29)=0,"$",SUM(I29,L29,O29))</f>
        <v>$</v>
      </c>
    </row>
    <row r="30" spans="1:16" s="34" customFormat="1" ht="28.75" customHeight="1" x14ac:dyDescent="0.35">
      <c r="A30" s="107"/>
      <c r="B30" s="108"/>
      <c r="C30" s="109"/>
      <c r="D30" s="109"/>
      <c r="E30" s="110"/>
      <c r="F30" s="111"/>
      <c r="G30" s="146" t="str">
        <f t="shared" si="12"/>
        <v/>
      </c>
      <c r="H30" s="144"/>
      <c r="I30" s="114" t="str">
        <f t="shared" si="13"/>
        <v>$</v>
      </c>
      <c r="J30" s="122"/>
      <c r="K30" s="150" t="str">
        <f t="shared" si="14"/>
        <v/>
      </c>
      <c r="L30" s="124" t="str">
        <f t="shared" si="15"/>
        <v>$</v>
      </c>
      <c r="M30" s="125"/>
      <c r="N30" s="117">
        <f t="shared" si="16"/>
        <v>0.68</v>
      </c>
      <c r="O30" s="118" t="str">
        <f t="shared" si="17"/>
        <v>$</v>
      </c>
      <c r="P30" s="119" t="str">
        <f t="shared" si="18"/>
        <v>$</v>
      </c>
    </row>
    <row r="31" spans="1:16" s="34" customFormat="1" ht="28.75" customHeight="1" x14ac:dyDescent="0.35">
      <c r="A31" s="107"/>
      <c r="B31" s="108"/>
      <c r="C31" s="109"/>
      <c r="D31" s="109"/>
      <c r="E31" s="110"/>
      <c r="F31" s="111"/>
      <c r="G31" s="146" t="str">
        <f t="shared" si="12"/>
        <v/>
      </c>
      <c r="H31" s="144"/>
      <c r="I31" s="114" t="str">
        <f t="shared" si="13"/>
        <v>$</v>
      </c>
      <c r="J31" s="122"/>
      <c r="K31" s="150" t="str">
        <f t="shared" si="14"/>
        <v/>
      </c>
      <c r="L31" s="124" t="str">
        <f t="shared" si="15"/>
        <v>$</v>
      </c>
      <c r="M31" s="125"/>
      <c r="N31" s="117">
        <f t="shared" si="16"/>
        <v>0.68</v>
      </c>
      <c r="O31" s="118" t="str">
        <f t="shared" si="17"/>
        <v>$</v>
      </c>
      <c r="P31" s="119" t="str">
        <f t="shared" si="18"/>
        <v>$</v>
      </c>
    </row>
    <row r="32" spans="1:16" s="34" customFormat="1" ht="28.75" customHeight="1" thickBot="1" x14ac:dyDescent="0.4">
      <c r="A32" s="107"/>
      <c r="B32" s="108"/>
      <c r="C32" s="109"/>
      <c r="D32" s="109"/>
      <c r="E32" s="110"/>
      <c r="F32" s="111"/>
      <c r="G32" s="147" t="str">
        <f t="shared" si="12"/>
        <v/>
      </c>
      <c r="H32" s="144"/>
      <c r="I32" s="114" t="str">
        <f t="shared" si="13"/>
        <v>$</v>
      </c>
      <c r="J32" s="122"/>
      <c r="K32" s="150" t="str">
        <f t="shared" si="14"/>
        <v/>
      </c>
      <c r="L32" s="124" t="str">
        <f t="shared" si="15"/>
        <v>$</v>
      </c>
      <c r="M32" s="125"/>
      <c r="N32" s="157">
        <f t="shared" si="16"/>
        <v>0.68</v>
      </c>
      <c r="O32" s="158" t="str">
        <f t="shared" si="17"/>
        <v>$</v>
      </c>
      <c r="P32" s="119" t="str">
        <f t="shared" si="18"/>
        <v>$</v>
      </c>
    </row>
    <row r="33" spans="1:16" s="34" customFormat="1" ht="14.4" customHeight="1" thickTop="1" thickBot="1" x14ac:dyDescent="0.4">
      <c r="A33" s="91" t="s">
        <v>270</v>
      </c>
      <c r="B33" s="77"/>
      <c r="C33" s="77"/>
      <c r="D33" s="77"/>
      <c r="E33" s="77"/>
      <c r="F33" s="77"/>
      <c r="G33" s="77"/>
      <c r="H33" s="77"/>
      <c r="I33" s="77"/>
      <c r="J33" s="77"/>
      <c r="K33" s="77"/>
      <c r="L33" s="77"/>
      <c r="M33" s="77"/>
      <c r="N33" s="35"/>
      <c r="O33" s="35" t="s">
        <v>50</v>
      </c>
      <c r="P33" s="36" t="str">
        <f>IF(H17="","$",SUM(P17:P32))</f>
        <v>$</v>
      </c>
    </row>
    <row r="34" spans="1:16" s="34" customFormat="1" ht="14.4" customHeight="1" thickTop="1" x14ac:dyDescent="0.35">
      <c r="A34" s="91" t="s">
        <v>271</v>
      </c>
      <c r="B34" s="93"/>
      <c r="C34" s="93"/>
      <c r="D34" s="93"/>
      <c r="E34" s="93"/>
      <c r="F34" s="93"/>
      <c r="G34" s="93"/>
      <c r="H34" s="93"/>
      <c r="I34" s="93"/>
      <c r="J34" s="93"/>
      <c r="K34" s="93"/>
      <c r="L34" s="93"/>
      <c r="M34" s="93"/>
      <c r="N34" s="35"/>
      <c r="O34" s="35"/>
      <c r="P34" s="94"/>
    </row>
    <row r="35" spans="1:16" s="34" customFormat="1" ht="14.4" customHeight="1" x14ac:dyDescent="0.35">
      <c r="A35" s="92" t="s">
        <v>272</v>
      </c>
      <c r="B35" s="93"/>
      <c r="C35" s="93"/>
      <c r="D35" s="93"/>
      <c r="E35" s="93"/>
      <c r="F35" s="93"/>
      <c r="G35" s="93"/>
      <c r="H35" s="93"/>
      <c r="I35" s="93"/>
      <c r="J35" s="93"/>
      <c r="K35" s="93"/>
      <c r="L35" s="93"/>
      <c r="M35" s="93"/>
      <c r="N35" s="35"/>
      <c r="O35" s="35"/>
      <c r="P35" s="94"/>
    </row>
    <row r="36" spans="1:16" s="34" customFormat="1" ht="14.4" customHeight="1" thickBot="1" x14ac:dyDescent="0.4">
      <c r="A36" s="92" t="s">
        <v>221</v>
      </c>
      <c r="B36" s="78"/>
      <c r="C36" s="78"/>
      <c r="D36" s="78"/>
      <c r="E36" s="78"/>
      <c r="F36" s="78"/>
      <c r="G36" s="78"/>
      <c r="H36" s="78"/>
      <c r="I36" s="78"/>
      <c r="J36" s="78"/>
      <c r="K36" s="78"/>
      <c r="L36" s="78"/>
      <c r="M36" s="78"/>
    </row>
    <row r="37" spans="1:16" s="32" customFormat="1" ht="42" customHeight="1" thickBot="1" x14ac:dyDescent="0.35">
      <c r="A37" s="75" t="s">
        <v>273</v>
      </c>
      <c r="B37" s="75" t="s">
        <v>274</v>
      </c>
      <c r="C37" s="75"/>
      <c r="D37" s="75"/>
      <c r="E37" s="75"/>
      <c r="F37" s="75"/>
      <c r="G37" s="75"/>
      <c r="H37" s="75"/>
      <c r="I37" s="75"/>
      <c r="J37" s="75"/>
      <c r="K37" s="75"/>
      <c r="L37" s="75"/>
      <c r="M37" s="75"/>
      <c r="N37" s="75"/>
      <c r="O37" s="75"/>
      <c r="P37" s="76"/>
    </row>
    <row r="38" spans="1:16" s="25" customFormat="1" ht="28.5" customHeight="1" thickBot="1" x14ac:dyDescent="0.4">
      <c r="B38" s="74" t="s">
        <v>51</v>
      </c>
      <c r="C38" s="190"/>
      <c r="D38" s="191"/>
      <c r="E38" s="37" t="s">
        <v>52</v>
      </c>
      <c r="F38" s="38" t="str">
        <f>IF(C8="",IF(C9="","",C9),C8)</f>
        <v/>
      </c>
      <c r="G38" s="39" t="s">
        <v>53</v>
      </c>
      <c r="H38" s="40" t="str">
        <f>IF(K7="","",IF(K7="yes","EFT","WARR"))</f>
        <v/>
      </c>
      <c r="I38" s="192" t="s">
        <v>54</v>
      </c>
      <c r="J38" s="193"/>
      <c r="K38" s="194" t="str">
        <f>IF(K6="","",K6)</f>
        <v/>
      </c>
      <c r="L38" s="195"/>
      <c r="M38" s="196" t="s">
        <v>55</v>
      </c>
      <c r="N38" s="193"/>
      <c r="O38" s="197"/>
      <c r="P38" s="198"/>
    </row>
    <row r="39" spans="1:16" s="25" customFormat="1" ht="28.5" customHeight="1" thickBot="1" x14ac:dyDescent="0.4">
      <c r="B39" s="72" t="s">
        <v>56</v>
      </c>
      <c r="C39" s="199"/>
      <c r="D39" s="200"/>
      <c r="E39" s="41"/>
      <c r="F39" s="42" t="s">
        <v>57</v>
      </c>
      <c r="G39" s="43" t="s">
        <v>58</v>
      </c>
      <c r="H39" s="44" t="s">
        <v>59</v>
      </c>
      <c r="I39" s="201" t="s">
        <v>60</v>
      </c>
      <c r="J39" s="202"/>
      <c r="K39" s="203" t="str">
        <f>IF(K8="","",K8)</f>
        <v/>
      </c>
      <c r="L39" s="189"/>
      <c r="M39" s="204" t="s">
        <v>61</v>
      </c>
      <c r="N39" s="202"/>
      <c r="O39" s="188" t="s">
        <v>62</v>
      </c>
      <c r="P39" s="189"/>
    </row>
    <row r="40" spans="1:16" s="33" customFormat="1" ht="28.5" customHeight="1" x14ac:dyDescent="0.35">
      <c r="A40" s="72"/>
      <c r="B40" s="73"/>
      <c r="C40" s="214"/>
      <c r="D40" s="215"/>
      <c r="E40" s="45" t="s">
        <v>63</v>
      </c>
      <c r="F40" s="46">
        <f>IF(I17="","",SUM(I17:I32))</f>
        <v>0</v>
      </c>
      <c r="G40" s="47">
        <f>IF(L17="","",SUM(L17:L32))</f>
        <v>0</v>
      </c>
      <c r="H40" s="48">
        <f>IF(O17="","",SUM(O17:O32))</f>
        <v>0</v>
      </c>
      <c r="I40" s="201" t="s">
        <v>64</v>
      </c>
      <c r="J40" s="202"/>
      <c r="K40" s="188">
        <v>1000</v>
      </c>
      <c r="L40" s="189"/>
      <c r="M40" s="204" t="s">
        <v>65</v>
      </c>
      <c r="N40" s="202"/>
      <c r="O40" s="216"/>
      <c r="P40" s="217"/>
    </row>
    <row r="41" spans="1:16" s="33" customFormat="1" ht="28.5" customHeight="1" thickBot="1" x14ac:dyDescent="0.4">
      <c r="A41" s="205"/>
      <c r="B41" s="206"/>
      <c r="C41" s="207"/>
      <c r="D41" s="208"/>
      <c r="E41" s="49" t="s">
        <v>66</v>
      </c>
      <c r="F41" s="69">
        <v>1935</v>
      </c>
      <c r="G41" s="50" t="s">
        <v>214</v>
      </c>
      <c r="H41" s="51">
        <v>2523</v>
      </c>
      <c r="I41" s="206" t="s">
        <v>67</v>
      </c>
      <c r="J41" s="209"/>
      <c r="K41" s="210" t="s">
        <v>68</v>
      </c>
      <c r="L41" s="211"/>
      <c r="M41" s="205" t="s">
        <v>69</v>
      </c>
      <c r="N41" s="206"/>
      <c r="O41" s="212"/>
      <c r="P41" s="213"/>
    </row>
    <row r="43" spans="1:16" ht="6" customHeight="1" x14ac:dyDescent="0.3"/>
  </sheetData>
  <sheetProtection insertRows="0" deleteRows="0" sort="0"/>
  <mergeCells count="60">
    <mergeCell ref="O41:P41"/>
    <mergeCell ref="C40:D40"/>
    <mergeCell ref="I40:J40"/>
    <mergeCell ref="K40:L40"/>
    <mergeCell ref="M40:N40"/>
    <mergeCell ref="O40:P40"/>
    <mergeCell ref="A41:B41"/>
    <mergeCell ref="C41:D41"/>
    <mergeCell ref="I41:J41"/>
    <mergeCell ref="K41:L41"/>
    <mergeCell ref="M41:N41"/>
    <mergeCell ref="I15:I16"/>
    <mergeCell ref="J15:J16"/>
    <mergeCell ref="K15:K16"/>
    <mergeCell ref="O39:P39"/>
    <mergeCell ref="C38:D38"/>
    <mergeCell ref="I38:J38"/>
    <mergeCell ref="K38:L38"/>
    <mergeCell ref="M38:N38"/>
    <mergeCell ref="O38:P38"/>
    <mergeCell ref="C39:D39"/>
    <mergeCell ref="I39:J39"/>
    <mergeCell ref="K39:L39"/>
    <mergeCell ref="M39:N39"/>
    <mergeCell ref="A13:B13"/>
    <mergeCell ref="C13:F13"/>
    <mergeCell ref="K13:P13"/>
    <mergeCell ref="A15:A16"/>
    <mergeCell ref="B15:B16"/>
    <mergeCell ref="C15:C16"/>
    <mergeCell ref="D15:D16"/>
    <mergeCell ref="E15:E16"/>
    <mergeCell ref="F15:F16"/>
    <mergeCell ref="L15:L16"/>
    <mergeCell ref="M15:M16"/>
    <mergeCell ref="N15:N16"/>
    <mergeCell ref="O15:O16"/>
    <mergeCell ref="P15:P16"/>
    <mergeCell ref="G15:G16"/>
    <mergeCell ref="H15:H16"/>
    <mergeCell ref="A11:B11"/>
    <mergeCell ref="C11:F11"/>
    <mergeCell ref="A12:B12"/>
    <mergeCell ref="C12:F12"/>
    <mergeCell ref="A9:B9"/>
    <mergeCell ref="C9:F9"/>
    <mergeCell ref="A10:B10"/>
    <mergeCell ref="C10:F10"/>
    <mergeCell ref="A7:B7"/>
    <mergeCell ref="C7:F7"/>
    <mergeCell ref="A8:B8"/>
    <mergeCell ref="C8:F8"/>
    <mergeCell ref="A6:B6"/>
    <mergeCell ref="C6:F6"/>
    <mergeCell ref="K6:P6"/>
    <mergeCell ref="A1:P1"/>
    <mergeCell ref="A2:P2"/>
    <mergeCell ref="A3:P3"/>
    <mergeCell ref="A5:F5"/>
    <mergeCell ref="I5:P5"/>
  </mergeCells>
  <phoneticPr fontId="37" type="noConversion"/>
  <dataValidations count="17">
    <dataValidation type="list" allowBlank="1" showErrorMessage="1" error="Enter correct code:_x000a_1st four letters of county" sqref="O40:P40" xr:uid="{00000000-0002-0000-0000-000002000000}">
      <formula1>Location</formula1>
    </dataValidation>
    <dataValidation type="list" allowBlank="1" showErrorMessage="1" error="Enter correct organization code: _x000a_[2-digit district code]TC, or_x000a_[2-digit district code]PB" sqref="O38:P38" xr:uid="{00000000-0002-0000-0000-000003000000}">
      <formula1>OrganizationUnit</formula1>
    </dataValidation>
    <dataValidation type="list" allowBlank="1" showErrorMessage="1" promptTitle="Certification Number" prompt="Interpreters who are certified have been issued a &quot;Certification Number&quot;. Interpreters who are not certified must leave this field blank." sqref="K11" xr:uid="{00000000-0002-0000-0000-000004000000}">
      <formula1>Organization</formula1>
    </dataValidation>
    <dataValidation allowBlank="1" showErrorMessage="1" promptTitle="Certification Number" prompt="Interpreters who are certified have been issued a &quot;Certification Number&quot;. Interpreters who are not certified must leave this field blank." sqref="M11" xr:uid="{00000000-0002-0000-0000-000005000000}"/>
    <dataValidation type="list" allowBlank="1" showErrorMessage="1" sqref="F28:F32 F17:F26" xr:uid="{00000000-0002-0000-0000-000006000000}">
      <formula1>"yes, no"</formula1>
    </dataValidation>
    <dataValidation allowBlank="1" showErrorMessage="1" sqref="J28:K32 J17:K26" xr:uid="{00000000-0002-0000-0000-000007000000}"/>
    <dataValidation allowBlank="1" showErrorMessage="1" promptTitle="Payment Rate" prompt="Enter the pre-approved rate for interpreting time. " sqref="H28:H32 H17:H26" xr:uid="{00000000-0002-0000-0000-000008000000}"/>
    <dataValidation type="list" allowBlank="1" showErrorMessage="1" error="Please enter &quot;Yes&quot; or &quot;No&quot;." promptTitle="EFT" sqref="K7" xr:uid="{00000000-0002-0000-0000-000009000000}">
      <formula1>YesorNo</formula1>
    </dataValidation>
    <dataValidation allowBlank="1" showErrorMessage="1" promptTitle="Mileage" prompt="Enter the pre-approved number of miles to and from _x000a_the assignment, if applicable." sqref="M28:M32 M17:M26" xr:uid="{00000000-0002-0000-0000-00000B000000}"/>
    <dataValidation allowBlank="1" showInputMessage="1" showErrorMessage="1" promptTitle="Language" prompt="Language in which interpreting services were rendered for the billed assignment(s)." sqref="L14:N14" xr:uid="{00000000-0002-0000-0000-00000C000000}"/>
    <dataValidation type="date" operator="greaterThanOrEqual" allowBlank="1" showErrorMessage="1" error="Please enter a date after January 1, 2015." prompt="Current invoice is valid for work completed beginning January 1, 2015." sqref="A28:A32 A17:A26" xr:uid="{00000000-0002-0000-0000-00000D000000}">
      <formula1>42917</formula1>
    </dataValidation>
    <dataValidation allowBlank="1" showInputMessage="1" promptTitle="Interpreter’s Full Name" prompt="Enter your full name" sqref="C6:F6" xr:uid="{225FBDB8-24E6-4754-9BDD-18A60A622AFE}"/>
    <dataValidation allowBlank="1" showInputMessage="1" promptTitle="CORE Vendor Number" prompt="Enter your vendor number with the Colorado Judicial Branch" sqref="C8:F8" xr:uid="{662B7B27-BE8B-43F3-8A76-CD3507251310}"/>
    <dataValidation allowBlank="1" showInputMessage="1" promptTitle="Billing Address" prompt="Enter your billing address including street address, city, state and zip code " sqref="C10:F10" xr:uid="{ABD8CF8B-03E1-435D-9809-F880501608C2}"/>
    <dataValidation allowBlank="1" showInputMessage="1" promptTitle="Interpreter invoice number" prompt="Enter your interpreter invoice number " sqref="K6:P6" xr:uid="{CBC5C5A2-2865-4719-B550-7AF539DF6E85}"/>
    <dataValidation allowBlank="1" showInputMessage="1" promptTitle="Invoice submission date" prompt="Enter the date you are submitting your invoice " sqref="K8:L8" xr:uid="{62B89126-BC0D-46B3-8566-AA1281683479}"/>
    <dataValidation allowBlank="1" showInputMessage="1" promptTitle="Language combination" prompt="Enter your interpretation language  " sqref="K13:P13" xr:uid="{0E58846D-E268-4861-B4D8-7D2325092AD7}"/>
  </dataValidations>
  <pageMargins left="0.26" right="0.32" top="0.33" bottom="0.41" header="0.5" footer="0.22"/>
  <pageSetup scale="52" fitToWidth="0" fitToHeight="0" orientation="landscape" r:id="rId1"/>
  <ignoredErrors>
    <ignoredError sqref="K17" unlockedFormula="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A000000}">
          <x14:formula1>
            <xm:f>'Drop down'!$A$10:$A$32</xm:f>
          </x14:formula1>
          <xm:sqref>K10</xm:sqref>
        </x14:dataValidation>
        <x14:dataValidation type="list" allowBlank="1" showErrorMessage="1" error="Enter correct code: _x000a_L100 - Spanish In-Person_x000a_L115 - Spanish Remote_x000a_L205 - LOTS In-Person_x000a_L220 - LOTS Remote" xr:uid="{00000000-0002-0000-0000-000001000000}">
          <x14:formula1>
            <xm:f>'Drop down'!$A$155:$A$162</xm:f>
          </x14:formula1>
          <xm:sqref>O41:P41</xm:sqref>
        </x14:dataValidation>
        <x14:dataValidation type="list" allowBlank="1" showInputMessage="1" showErrorMessage="1" xr:uid="{A83C975E-FB07-4E40-8165-9A2F61E6CE2D}">
          <x14:formula1>
            <xm:f>'Drop down'!$A$166:$A$262</xm:f>
          </x14:formula1>
          <xm:sqref>B28:B32 B17:B26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8EB79-D225-4944-8275-CD4E29B1B19A}">
  <sheetPr>
    <tabColor rgb="FFFFFF00"/>
    <pageSetUpPr fitToPage="1"/>
  </sheetPr>
  <dimension ref="A1:P35"/>
  <sheetViews>
    <sheetView showGridLines="0" showRuler="0" topLeftCell="A10" zoomScale="73" zoomScaleNormal="73" zoomScaleSheetLayoutView="55" zoomScalePageLayoutView="80" workbookViewId="0">
      <selection activeCell="K10" sqref="K10"/>
    </sheetView>
  </sheetViews>
  <sheetFormatPr defaultColWidth="9.1796875" defaultRowHeight="12" x14ac:dyDescent="0.3"/>
  <cols>
    <col min="1" max="1" width="18.90625" style="17" customWidth="1"/>
    <col min="2" max="2" width="34.453125" style="17" customWidth="1"/>
    <col min="3" max="4" width="15.1796875" style="17" customWidth="1"/>
    <col min="5" max="6" width="13" style="17" customWidth="1"/>
    <col min="7" max="7" width="12.54296875" style="17" customWidth="1"/>
    <col min="8" max="8" width="10.54296875" style="17" customWidth="1"/>
    <col min="9" max="9" width="13.453125" style="17" customWidth="1"/>
    <col min="10" max="10" width="10.54296875" style="17" customWidth="1"/>
    <col min="11" max="11" width="16.453125" style="17" customWidth="1"/>
    <col min="12" max="12" width="12.1796875" style="18" customWidth="1"/>
    <col min="13" max="13" width="11.1796875" style="18" customWidth="1"/>
    <col min="14" max="14" width="9.81640625" style="18" customWidth="1"/>
    <col min="15" max="15" width="12.54296875" style="17" customWidth="1"/>
    <col min="16" max="16" width="15.1796875" style="17" customWidth="1"/>
    <col min="17" max="17" width="3.1796875" style="17" customWidth="1"/>
    <col min="18" max="16384" width="9.1796875" style="17"/>
  </cols>
  <sheetData>
    <row r="1" spans="1:16" s="16" customFormat="1" ht="21" customHeight="1" x14ac:dyDescent="0.55000000000000004">
      <c r="A1" s="168" t="s">
        <v>19</v>
      </c>
      <c r="B1" s="168"/>
      <c r="C1" s="168"/>
      <c r="D1" s="168"/>
      <c r="E1" s="168"/>
      <c r="F1" s="168"/>
      <c r="G1" s="168"/>
      <c r="H1" s="168"/>
      <c r="I1" s="168"/>
      <c r="J1" s="168"/>
      <c r="K1" s="168"/>
      <c r="L1" s="168"/>
      <c r="M1" s="168"/>
      <c r="N1" s="168"/>
      <c r="O1" s="168"/>
      <c r="P1" s="168"/>
    </row>
    <row r="2" spans="1:16" ht="21" customHeight="1" x14ac:dyDescent="0.55000000000000004">
      <c r="A2" s="168" t="s">
        <v>1</v>
      </c>
      <c r="B2" s="168"/>
      <c r="C2" s="168"/>
      <c r="D2" s="168"/>
      <c r="E2" s="168"/>
      <c r="F2" s="168"/>
      <c r="G2" s="168"/>
      <c r="H2" s="168"/>
      <c r="I2" s="168"/>
      <c r="J2" s="168"/>
      <c r="K2" s="168"/>
      <c r="L2" s="168"/>
      <c r="M2" s="168"/>
      <c r="N2" s="168"/>
      <c r="O2" s="168"/>
      <c r="P2" s="168"/>
    </row>
    <row r="3" spans="1:16" ht="27" customHeight="1" x14ac:dyDescent="0.55000000000000004">
      <c r="A3" s="218" t="s">
        <v>346</v>
      </c>
      <c r="B3" s="218"/>
      <c r="C3" s="218"/>
      <c r="D3" s="218"/>
      <c r="E3" s="218"/>
      <c r="F3" s="218"/>
      <c r="G3" s="218"/>
      <c r="H3" s="218"/>
      <c r="I3" s="218"/>
      <c r="J3" s="218"/>
      <c r="K3" s="218"/>
      <c r="L3" s="218"/>
      <c r="M3" s="218"/>
      <c r="N3" s="218"/>
      <c r="O3" s="218"/>
      <c r="P3" s="218"/>
    </row>
    <row r="4" spans="1:16" ht="15.75" customHeight="1" x14ac:dyDescent="0.45">
      <c r="P4" s="19"/>
    </row>
    <row r="5" spans="1:16" s="20" customFormat="1" ht="33" customHeight="1" x14ac:dyDescent="0.35">
      <c r="A5" s="170" t="s">
        <v>21</v>
      </c>
      <c r="B5" s="170"/>
      <c r="C5" s="170"/>
      <c r="D5" s="170"/>
      <c r="E5" s="170"/>
      <c r="F5" s="170"/>
      <c r="I5" s="170" t="s">
        <v>22</v>
      </c>
      <c r="J5" s="170"/>
      <c r="K5" s="170"/>
      <c r="L5" s="170"/>
      <c r="M5" s="170"/>
      <c r="N5" s="170"/>
      <c r="O5" s="170"/>
      <c r="P5" s="170"/>
    </row>
    <row r="6" spans="1:16" s="21" customFormat="1" ht="24" customHeight="1" x14ac:dyDescent="0.35">
      <c r="A6" s="174" t="s">
        <v>23</v>
      </c>
      <c r="B6" s="174"/>
      <c r="C6" s="172"/>
      <c r="D6" s="172"/>
      <c r="E6" s="172"/>
      <c r="F6" s="172"/>
      <c r="J6" s="80" t="s">
        <v>269</v>
      </c>
      <c r="K6" s="167"/>
      <c r="L6" s="167"/>
      <c r="M6" s="167"/>
      <c r="N6" s="167"/>
      <c r="O6" s="167"/>
      <c r="P6" s="167"/>
    </row>
    <row r="7" spans="1:16" s="25" customFormat="1" ht="24" customHeight="1" x14ac:dyDescent="0.35">
      <c r="A7" s="171" t="s">
        <v>24</v>
      </c>
      <c r="B7" s="171"/>
      <c r="C7" s="172"/>
      <c r="D7" s="172"/>
      <c r="E7" s="172"/>
      <c r="F7" s="172"/>
      <c r="I7" s="22"/>
      <c r="J7" s="79" t="s">
        <v>25</v>
      </c>
      <c r="K7" s="23"/>
      <c r="L7" s="24"/>
      <c r="M7" s="24"/>
      <c r="N7" s="24"/>
      <c r="O7" s="24"/>
      <c r="P7" s="24"/>
    </row>
    <row r="8" spans="1:16" s="25" customFormat="1" ht="24" customHeight="1" x14ac:dyDescent="0.35">
      <c r="A8" s="173" t="s">
        <v>26</v>
      </c>
      <c r="B8" s="173"/>
      <c r="C8" s="172"/>
      <c r="D8" s="172"/>
      <c r="E8" s="172"/>
      <c r="F8" s="172"/>
      <c r="I8" s="26"/>
      <c r="J8" s="80" t="s">
        <v>27</v>
      </c>
      <c r="K8" s="81"/>
      <c r="L8" s="81"/>
      <c r="M8" s="27"/>
      <c r="N8" s="27"/>
      <c r="O8" s="27"/>
      <c r="P8" s="24"/>
    </row>
    <row r="9" spans="1:16" s="25" customFormat="1" ht="24" customHeight="1" x14ac:dyDescent="0.35">
      <c r="A9" s="173" t="s">
        <v>268</v>
      </c>
      <c r="B9" s="173"/>
      <c r="C9" s="172"/>
      <c r="D9" s="172"/>
      <c r="E9" s="172"/>
      <c r="F9" s="172"/>
      <c r="I9" s="26"/>
      <c r="J9" s="79" t="s">
        <v>28</v>
      </c>
      <c r="K9" s="134" t="s">
        <v>409</v>
      </c>
      <c r="L9" s="24"/>
      <c r="M9" s="24"/>
      <c r="N9" s="24"/>
      <c r="O9" s="24"/>
      <c r="P9" s="24"/>
    </row>
    <row r="10" spans="1:16" s="25" customFormat="1" ht="24" customHeight="1" x14ac:dyDescent="0.35">
      <c r="A10" s="173" t="s">
        <v>29</v>
      </c>
      <c r="B10" s="173"/>
      <c r="C10" s="172"/>
      <c r="D10" s="172"/>
      <c r="E10" s="172"/>
      <c r="F10" s="172"/>
      <c r="I10" s="26"/>
      <c r="J10" s="79" t="s">
        <v>30</v>
      </c>
      <c r="K10" s="23"/>
      <c r="L10" s="24"/>
      <c r="M10" s="24"/>
      <c r="N10" s="24"/>
      <c r="O10" s="24"/>
      <c r="P10" s="24"/>
    </row>
    <row r="11" spans="1:16" s="25" customFormat="1" ht="24" customHeight="1" x14ac:dyDescent="0.35">
      <c r="A11" s="171"/>
      <c r="B11" s="171"/>
      <c r="C11" s="172"/>
      <c r="D11" s="172"/>
      <c r="E11" s="172"/>
      <c r="F11" s="172"/>
      <c r="I11" s="26"/>
      <c r="J11" s="79" t="s">
        <v>31</v>
      </c>
      <c r="K11" s="23"/>
      <c r="L11" s="23"/>
      <c r="M11" s="24"/>
      <c r="N11" s="28"/>
      <c r="O11" s="28"/>
      <c r="P11" s="24"/>
    </row>
    <row r="12" spans="1:16" s="25" customFormat="1" ht="24" customHeight="1" x14ac:dyDescent="0.35">
      <c r="A12" s="171" t="s">
        <v>32</v>
      </c>
      <c r="B12" s="171"/>
      <c r="C12" s="136"/>
      <c r="D12" s="136"/>
      <c r="E12" s="136"/>
      <c r="F12" s="136"/>
      <c r="I12" s="26"/>
      <c r="J12" s="79" t="s">
        <v>33</v>
      </c>
      <c r="K12" s="23"/>
      <c r="L12" s="23"/>
      <c r="M12" s="23"/>
      <c r="N12" s="23"/>
      <c r="O12" s="23"/>
      <c r="P12" s="23"/>
    </row>
    <row r="13" spans="1:16" s="25" customFormat="1" ht="24" customHeight="1" x14ac:dyDescent="0.35">
      <c r="A13" s="171" t="s">
        <v>34</v>
      </c>
      <c r="B13" s="171"/>
      <c r="C13" s="172"/>
      <c r="D13" s="172"/>
      <c r="E13" s="172"/>
      <c r="F13" s="172"/>
      <c r="J13" s="80" t="s">
        <v>267</v>
      </c>
      <c r="K13" s="172"/>
      <c r="L13" s="172"/>
      <c r="M13" s="172"/>
      <c r="N13" s="172"/>
      <c r="O13" s="172"/>
      <c r="P13" s="172"/>
    </row>
    <row r="14" spans="1:16" s="25" customFormat="1" ht="8.25" customHeight="1" thickBot="1" x14ac:dyDescent="0.4">
      <c r="J14" s="29"/>
      <c r="L14" s="30"/>
      <c r="M14" s="30"/>
      <c r="N14" s="30"/>
      <c r="O14" s="30"/>
      <c r="P14" s="31"/>
    </row>
    <row r="15" spans="1:16" s="32" customFormat="1" ht="8.25" customHeight="1" thickTop="1" x14ac:dyDescent="0.3">
      <c r="A15" s="176" t="s">
        <v>35</v>
      </c>
      <c r="B15" s="178" t="s">
        <v>36</v>
      </c>
      <c r="C15" s="178" t="s">
        <v>37</v>
      </c>
      <c r="D15" s="178" t="s">
        <v>38</v>
      </c>
      <c r="E15" s="178" t="s">
        <v>39</v>
      </c>
      <c r="F15" s="180" t="s">
        <v>215</v>
      </c>
      <c r="G15" s="176" t="s">
        <v>40</v>
      </c>
      <c r="H15" s="180" t="s">
        <v>41</v>
      </c>
      <c r="I15" s="182" t="s">
        <v>42</v>
      </c>
      <c r="J15" s="176" t="s">
        <v>43</v>
      </c>
      <c r="K15" s="180" t="s">
        <v>44</v>
      </c>
      <c r="L15" s="182" t="s">
        <v>45</v>
      </c>
      <c r="M15" s="182" t="s">
        <v>46</v>
      </c>
      <c r="N15" s="184" t="s">
        <v>47</v>
      </c>
      <c r="O15" s="186" t="s">
        <v>48</v>
      </c>
      <c r="P15" s="186" t="s">
        <v>49</v>
      </c>
    </row>
    <row r="16" spans="1:16" s="33" customFormat="1" ht="41.25" customHeight="1" thickBot="1" x14ac:dyDescent="0.4">
      <c r="A16" s="177"/>
      <c r="B16" s="179"/>
      <c r="C16" s="179"/>
      <c r="D16" s="179"/>
      <c r="E16" s="179"/>
      <c r="F16" s="181"/>
      <c r="G16" s="177"/>
      <c r="H16" s="181"/>
      <c r="I16" s="183"/>
      <c r="J16" s="177"/>
      <c r="K16" s="181"/>
      <c r="L16" s="183"/>
      <c r="M16" s="183"/>
      <c r="N16" s="185"/>
      <c r="O16" s="187"/>
      <c r="P16" s="187"/>
    </row>
    <row r="17" spans="1:16" s="34" customFormat="1" ht="28.75" customHeight="1" thickTop="1" x14ac:dyDescent="0.35">
      <c r="A17" s="107"/>
      <c r="B17" s="108"/>
      <c r="C17" s="109"/>
      <c r="D17" s="109"/>
      <c r="E17" s="110"/>
      <c r="F17" s="111"/>
      <c r="G17" s="112" t="str">
        <f>IF(C17="","",((D17-C17)*24)-E17)</f>
        <v/>
      </c>
      <c r="H17" s="135"/>
      <c r="I17" s="114" t="str">
        <f>IF(H17="","$",IF(G17="","$",(H17*G17)))</f>
        <v>$</v>
      </c>
      <c r="J17" s="115"/>
      <c r="K17" s="143" t="str">
        <f>IF(J17&gt;0,(H17/2),"")</f>
        <v/>
      </c>
      <c r="L17" s="114" t="str">
        <f>IF(J17="","$",ROUNDUP(K17*J17,2))</f>
        <v>$</v>
      </c>
      <c r="M17" s="152"/>
      <c r="N17" s="153">
        <v>0.63</v>
      </c>
      <c r="O17" s="154" t="str">
        <f>IF(M17="","$",ROUNDUP(N17*M17,2))</f>
        <v>$</v>
      </c>
      <c r="P17" s="119" t="str">
        <f>IF(SUM(I17,L17,O17)=0,"$",SUM(I17,L17,O17))</f>
        <v>$</v>
      </c>
    </row>
    <row r="18" spans="1:16" s="34" customFormat="1" ht="28.5" customHeight="1" x14ac:dyDescent="0.35">
      <c r="A18" s="107"/>
      <c r="B18" s="108"/>
      <c r="C18" s="109"/>
      <c r="D18" s="109"/>
      <c r="E18" s="110"/>
      <c r="F18" s="111"/>
      <c r="G18" s="112" t="str">
        <f t="shared" ref="G18:G24" si="0">IF(C18="","",((D18-C18)*24)-E18)</f>
        <v/>
      </c>
      <c r="H18" s="135"/>
      <c r="I18" s="114" t="str">
        <f>IF(H18="","$",IF(G18="","$",(H18*G18)))</f>
        <v>$</v>
      </c>
      <c r="J18" s="115"/>
      <c r="K18" s="143" t="str">
        <f>IF(J18&gt;0,(H18/2),"")</f>
        <v/>
      </c>
      <c r="L18" s="114" t="str">
        <f>IF(J18="","$",ROUNDUP(K18*J18,2))</f>
        <v>$</v>
      </c>
      <c r="M18" s="116"/>
      <c r="N18" s="117">
        <v>0.63</v>
      </c>
      <c r="O18" s="118" t="str">
        <f t="shared" ref="O18:O24" si="1">IF(M18="","$",ROUNDUP(N18*M18,2))</f>
        <v>$</v>
      </c>
      <c r="P18" s="119" t="str">
        <f>IF(SUM(I18,L18,O18)=0,"$",SUM(I18,L18,O18))</f>
        <v>$</v>
      </c>
    </row>
    <row r="19" spans="1:16" s="34" customFormat="1" ht="28.75" customHeight="1" x14ac:dyDescent="0.35">
      <c r="A19" s="107"/>
      <c r="B19" s="108"/>
      <c r="C19" s="109"/>
      <c r="D19" s="109"/>
      <c r="E19" s="110"/>
      <c r="F19" s="111"/>
      <c r="G19" s="112" t="str">
        <f t="shared" si="0"/>
        <v/>
      </c>
      <c r="H19" s="135"/>
      <c r="I19" s="114" t="str">
        <f t="shared" ref="I19:I24" si="2">IF(H19="","$",IF(G19="","$",(H19*G19)))</f>
        <v>$</v>
      </c>
      <c r="J19" s="115"/>
      <c r="K19" s="143" t="str">
        <f t="shared" ref="K19:K24" si="3">IF(J19&gt;0,(H19/2),"")</f>
        <v/>
      </c>
      <c r="L19" s="114" t="str">
        <f t="shared" ref="L19:L22" si="4">IF(J19="","$",ROUNDUP(K19*J19,2))</f>
        <v>$</v>
      </c>
      <c r="M19" s="116"/>
      <c r="N19" s="117">
        <v>0.63</v>
      </c>
      <c r="O19" s="118" t="str">
        <f t="shared" si="1"/>
        <v>$</v>
      </c>
      <c r="P19" s="119" t="str">
        <f t="shared" ref="P19:P24" si="5">IF(SUM(I19,L19,O19)=0,"$",SUM(I19,L19,O19))</f>
        <v>$</v>
      </c>
    </row>
    <row r="20" spans="1:16" s="34" customFormat="1" ht="28.75" customHeight="1" x14ac:dyDescent="0.35">
      <c r="A20" s="107"/>
      <c r="B20" s="108"/>
      <c r="C20" s="109"/>
      <c r="D20" s="109"/>
      <c r="E20" s="110"/>
      <c r="F20" s="111"/>
      <c r="G20" s="112" t="str">
        <f t="shared" si="0"/>
        <v/>
      </c>
      <c r="H20" s="135"/>
      <c r="I20" s="114" t="str">
        <f t="shared" si="2"/>
        <v>$</v>
      </c>
      <c r="J20" s="115"/>
      <c r="K20" s="143" t="str">
        <f t="shared" si="3"/>
        <v/>
      </c>
      <c r="L20" s="114" t="str">
        <f t="shared" si="4"/>
        <v>$</v>
      </c>
      <c r="M20" s="116"/>
      <c r="N20" s="117">
        <v>0.63</v>
      </c>
      <c r="O20" s="118" t="str">
        <f t="shared" si="1"/>
        <v>$</v>
      </c>
      <c r="P20" s="119" t="str">
        <f t="shared" si="5"/>
        <v>$</v>
      </c>
    </row>
    <row r="21" spans="1:16" s="34" customFormat="1" ht="28.75" customHeight="1" x14ac:dyDescent="0.35">
      <c r="A21" s="107"/>
      <c r="B21" s="108"/>
      <c r="C21" s="109"/>
      <c r="D21" s="109"/>
      <c r="E21" s="110"/>
      <c r="F21" s="111"/>
      <c r="G21" s="112" t="str">
        <f t="shared" si="0"/>
        <v/>
      </c>
      <c r="H21" s="135"/>
      <c r="I21" s="114" t="str">
        <f t="shared" si="2"/>
        <v>$</v>
      </c>
      <c r="J21" s="115"/>
      <c r="K21" s="143" t="str">
        <f t="shared" si="3"/>
        <v/>
      </c>
      <c r="L21" s="114" t="str">
        <f t="shared" si="4"/>
        <v>$</v>
      </c>
      <c r="M21" s="116"/>
      <c r="N21" s="117">
        <v>0.63</v>
      </c>
      <c r="O21" s="118" t="str">
        <f t="shared" si="1"/>
        <v>$</v>
      </c>
      <c r="P21" s="119" t="str">
        <f t="shared" si="5"/>
        <v>$</v>
      </c>
    </row>
    <row r="22" spans="1:16" s="34" customFormat="1" ht="28.75" customHeight="1" x14ac:dyDescent="0.35">
      <c r="A22" s="107"/>
      <c r="B22" s="108"/>
      <c r="C22" s="109"/>
      <c r="D22" s="109"/>
      <c r="E22" s="110"/>
      <c r="F22" s="111"/>
      <c r="G22" s="112" t="str">
        <f t="shared" si="0"/>
        <v/>
      </c>
      <c r="H22" s="135"/>
      <c r="I22" s="114" t="str">
        <f t="shared" si="2"/>
        <v>$</v>
      </c>
      <c r="J22" s="115"/>
      <c r="K22" s="143" t="str">
        <f t="shared" si="3"/>
        <v/>
      </c>
      <c r="L22" s="114" t="str">
        <f t="shared" si="4"/>
        <v>$</v>
      </c>
      <c r="M22" s="116"/>
      <c r="N22" s="117">
        <v>0.63</v>
      </c>
      <c r="O22" s="118" t="str">
        <f t="shared" si="1"/>
        <v>$</v>
      </c>
      <c r="P22" s="119" t="str">
        <f t="shared" si="5"/>
        <v>$</v>
      </c>
    </row>
    <row r="23" spans="1:16" s="34" customFormat="1" ht="28.75" customHeight="1" x14ac:dyDescent="0.35">
      <c r="A23" s="107"/>
      <c r="B23" s="108"/>
      <c r="C23" s="109"/>
      <c r="D23" s="109"/>
      <c r="E23" s="110"/>
      <c r="F23" s="111"/>
      <c r="G23" s="112" t="str">
        <f t="shared" si="0"/>
        <v/>
      </c>
      <c r="H23" s="135"/>
      <c r="I23" s="114" t="str">
        <f t="shared" si="2"/>
        <v>$</v>
      </c>
      <c r="J23" s="115"/>
      <c r="K23" s="143" t="str">
        <f t="shared" si="3"/>
        <v/>
      </c>
      <c r="L23" s="114" t="str">
        <f>IF(J23="","$",ROUNDUP(K23*J23,2))</f>
        <v>$</v>
      </c>
      <c r="M23" s="116"/>
      <c r="N23" s="117">
        <v>0.63</v>
      </c>
      <c r="O23" s="118" t="str">
        <f t="shared" si="1"/>
        <v>$</v>
      </c>
      <c r="P23" s="119" t="str">
        <f t="shared" si="5"/>
        <v>$</v>
      </c>
    </row>
    <row r="24" spans="1:16" s="34" customFormat="1" ht="28.75" customHeight="1" thickBot="1" x14ac:dyDescent="0.4">
      <c r="A24" s="107"/>
      <c r="B24" s="108"/>
      <c r="C24" s="109"/>
      <c r="D24" s="109"/>
      <c r="E24" s="110"/>
      <c r="F24" s="111"/>
      <c r="G24" s="112" t="str">
        <f t="shared" si="0"/>
        <v/>
      </c>
      <c r="H24" s="135"/>
      <c r="I24" s="114" t="str">
        <f t="shared" si="2"/>
        <v>$</v>
      </c>
      <c r="J24" s="115"/>
      <c r="K24" s="143" t="str">
        <f t="shared" si="3"/>
        <v/>
      </c>
      <c r="L24" s="114" t="str">
        <f>IF(J24="","$",ROUNDUP(K24*J24,2))</f>
        <v>$</v>
      </c>
      <c r="M24" s="156"/>
      <c r="N24" s="157">
        <v>0.63</v>
      </c>
      <c r="O24" s="158" t="str">
        <f t="shared" si="1"/>
        <v>$</v>
      </c>
      <c r="P24" s="119" t="str">
        <f t="shared" si="5"/>
        <v>$</v>
      </c>
    </row>
    <row r="25" spans="1:16" s="34" customFormat="1" ht="14.4" customHeight="1" thickTop="1" thickBot="1" x14ac:dyDescent="0.4">
      <c r="A25" s="91" t="s">
        <v>270</v>
      </c>
      <c r="B25" s="132"/>
      <c r="C25" s="132"/>
      <c r="D25" s="132"/>
      <c r="E25" s="132"/>
      <c r="F25" s="132"/>
      <c r="G25" s="132"/>
      <c r="H25" s="132"/>
      <c r="I25" s="132"/>
      <c r="J25" s="132"/>
      <c r="K25" s="132"/>
      <c r="L25" s="132"/>
      <c r="M25" s="155"/>
      <c r="N25" s="35"/>
      <c r="O25" s="35" t="s">
        <v>50</v>
      </c>
      <c r="P25" s="133" t="str">
        <f>IF(H17="","$",SUM(P17:P24))</f>
        <v>$</v>
      </c>
    </row>
    <row r="26" spans="1:16" s="34" customFormat="1" ht="14.4" customHeight="1" thickTop="1" x14ac:dyDescent="0.35">
      <c r="A26" s="91" t="s">
        <v>271</v>
      </c>
      <c r="B26" s="93"/>
      <c r="C26" s="93"/>
      <c r="D26" s="93"/>
      <c r="E26" s="93"/>
      <c r="F26" s="93"/>
      <c r="G26" s="93"/>
      <c r="H26" s="93"/>
      <c r="I26" s="93"/>
      <c r="J26" s="93"/>
      <c r="K26" s="93"/>
      <c r="L26" s="93"/>
      <c r="M26" s="93"/>
      <c r="N26" s="35"/>
      <c r="O26" s="35"/>
      <c r="P26" s="94"/>
    </row>
    <row r="27" spans="1:16" s="34" customFormat="1" ht="14.4" customHeight="1" x14ac:dyDescent="0.35">
      <c r="A27" s="92" t="s">
        <v>272</v>
      </c>
      <c r="B27" s="93"/>
      <c r="C27" s="93"/>
      <c r="D27" s="93"/>
      <c r="E27" s="93"/>
      <c r="F27" s="93"/>
      <c r="G27" s="93"/>
      <c r="H27" s="93"/>
      <c r="I27" s="93"/>
      <c r="J27" s="93"/>
      <c r="K27" s="93"/>
      <c r="L27" s="93"/>
      <c r="M27" s="93"/>
      <c r="N27" s="35"/>
      <c r="O27" s="35"/>
      <c r="P27" s="94"/>
    </row>
    <row r="28" spans="1:16" s="34" customFormat="1" ht="14.4" customHeight="1" thickBot="1" x14ac:dyDescent="0.4">
      <c r="A28" s="92" t="s">
        <v>221</v>
      </c>
      <c r="B28" s="78"/>
      <c r="C28" s="78"/>
      <c r="D28" s="78"/>
      <c r="E28" s="78"/>
      <c r="F28" s="78"/>
      <c r="G28" s="78"/>
      <c r="H28" s="78"/>
      <c r="I28" s="78"/>
      <c r="J28" s="78"/>
      <c r="K28" s="78"/>
      <c r="L28" s="78"/>
      <c r="M28" s="78"/>
    </row>
    <row r="29" spans="1:16" s="32" customFormat="1" ht="42" customHeight="1" thickBot="1" x14ac:dyDescent="0.35">
      <c r="A29" s="75" t="s">
        <v>273</v>
      </c>
      <c r="B29" s="75" t="s">
        <v>274</v>
      </c>
      <c r="C29" s="75"/>
      <c r="D29" s="75"/>
      <c r="E29" s="75"/>
      <c r="F29" s="75"/>
      <c r="G29" s="75"/>
      <c r="H29" s="75"/>
      <c r="I29" s="75"/>
      <c r="J29" s="75"/>
      <c r="K29" s="75"/>
      <c r="L29" s="75"/>
      <c r="M29" s="75"/>
      <c r="N29" s="75"/>
      <c r="O29" s="75"/>
      <c r="P29" s="76"/>
    </row>
    <row r="30" spans="1:16" s="25" customFormat="1" ht="28.5" customHeight="1" thickBot="1" x14ac:dyDescent="0.4">
      <c r="A30" s="160"/>
      <c r="B30" s="151" t="s">
        <v>51</v>
      </c>
      <c r="C30" s="190"/>
      <c r="D30" s="191"/>
      <c r="E30" s="37" t="s">
        <v>52</v>
      </c>
      <c r="F30" s="38" t="str">
        <f>IF(C8="",IF(C9="","",C9),C8)</f>
        <v/>
      </c>
      <c r="G30" s="39" t="s">
        <v>53</v>
      </c>
      <c r="H30" s="40" t="str">
        <f>IF(K7="","",IF(K7="yes","EFT","WARR"))</f>
        <v/>
      </c>
      <c r="I30" s="192" t="s">
        <v>54</v>
      </c>
      <c r="J30" s="193"/>
      <c r="K30" s="194" t="str">
        <f>IF(K6="","",K6)</f>
        <v/>
      </c>
      <c r="L30" s="195"/>
      <c r="M30" s="196" t="s">
        <v>55</v>
      </c>
      <c r="N30" s="193"/>
      <c r="O30" s="197"/>
      <c r="P30" s="198"/>
    </row>
    <row r="31" spans="1:16" s="25" customFormat="1" ht="28.5" customHeight="1" thickBot="1" x14ac:dyDescent="0.4">
      <c r="A31" s="161"/>
      <c r="B31" s="73" t="s">
        <v>56</v>
      </c>
      <c r="C31" s="199"/>
      <c r="D31" s="200"/>
      <c r="E31" s="41"/>
      <c r="F31" s="42" t="s">
        <v>57</v>
      </c>
      <c r="G31" s="43" t="s">
        <v>58</v>
      </c>
      <c r="H31" s="44" t="s">
        <v>59</v>
      </c>
      <c r="I31" s="201" t="s">
        <v>60</v>
      </c>
      <c r="J31" s="202"/>
      <c r="K31" s="203" t="str">
        <f>IF(K8="","",K8)</f>
        <v/>
      </c>
      <c r="L31" s="189"/>
      <c r="M31" s="204" t="s">
        <v>61</v>
      </c>
      <c r="N31" s="202"/>
      <c r="O31" s="188" t="s">
        <v>62</v>
      </c>
      <c r="P31" s="189"/>
    </row>
    <row r="32" spans="1:16" s="33" customFormat="1" ht="28.5" customHeight="1" x14ac:dyDescent="0.35">
      <c r="A32" s="162"/>
      <c r="B32" s="73"/>
      <c r="C32" s="214"/>
      <c r="D32" s="215"/>
      <c r="E32" s="45" t="s">
        <v>63</v>
      </c>
      <c r="F32" s="46">
        <f>IF(I17="","",SUM(I17:I24))</f>
        <v>0</v>
      </c>
      <c r="G32" s="47">
        <f>IF(L17="","",SUM(L17:L24))</f>
        <v>0</v>
      </c>
      <c r="H32" s="48">
        <f>IF(O17="","",SUM(O17:O24))</f>
        <v>0</v>
      </c>
      <c r="I32" s="201" t="s">
        <v>64</v>
      </c>
      <c r="J32" s="202"/>
      <c r="K32" s="188">
        <v>1000</v>
      </c>
      <c r="L32" s="189"/>
      <c r="M32" s="204" t="s">
        <v>65</v>
      </c>
      <c r="N32" s="202"/>
      <c r="O32" s="216"/>
      <c r="P32" s="217"/>
    </row>
    <row r="33" spans="1:16" s="33" customFormat="1" ht="28.5" customHeight="1" thickBot="1" x14ac:dyDescent="0.4">
      <c r="A33" s="163"/>
      <c r="B33" s="159"/>
      <c r="C33" s="207"/>
      <c r="D33" s="208"/>
      <c r="E33" s="49" t="s">
        <v>66</v>
      </c>
      <c r="F33" s="69">
        <v>1935</v>
      </c>
      <c r="G33" s="50" t="s">
        <v>214</v>
      </c>
      <c r="H33" s="51">
        <v>2523</v>
      </c>
      <c r="I33" s="206" t="s">
        <v>67</v>
      </c>
      <c r="J33" s="209"/>
      <c r="K33" s="210" t="s">
        <v>68</v>
      </c>
      <c r="L33" s="211"/>
      <c r="M33" s="205" t="s">
        <v>69</v>
      </c>
      <c r="N33" s="206"/>
      <c r="O33" s="212"/>
      <c r="P33" s="213"/>
    </row>
    <row r="35" spans="1:16" ht="6" customHeight="1" x14ac:dyDescent="0.3"/>
  </sheetData>
  <sheetProtection insertRows="0" deleteRows="0" sort="0"/>
  <mergeCells count="58">
    <mergeCell ref="L15:L16"/>
    <mergeCell ref="M15:M16"/>
    <mergeCell ref="C30:D30"/>
    <mergeCell ref="I30:J30"/>
    <mergeCell ref="K30:L30"/>
    <mergeCell ref="M30:N30"/>
    <mergeCell ref="J15:J16"/>
    <mergeCell ref="O33:P33"/>
    <mergeCell ref="C31:D31"/>
    <mergeCell ref="I31:J31"/>
    <mergeCell ref="K31:L31"/>
    <mergeCell ref="M31:N31"/>
    <mergeCell ref="O31:P31"/>
    <mergeCell ref="C32:D32"/>
    <mergeCell ref="I32:J32"/>
    <mergeCell ref="K32:L32"/>
    <mergeCell ref="M32:N32"/>
    <mergeCell ref="O32:P32"/>
    <mergeCell ref="C33:D33"/>
    <mergeCell ref="I33:J33"/>
    <mergeCell ref="K33:L33"/>
    <mergeCell ref="M33:N33"/>
    <mergeCell ref="O30:P30"/>
    <mergeCell ref="A13:B13"/>
    <mergeCell ref="K13:P13"/>
    <mergeCell ref="A15:A16"/>
    <mergeCell ref="B15:B16"/>
    <mergeCell ref="C15:C16"/>
    <mergeCell ref="D15:D16"/>
    <mergeCell ref="E15:E16"/>
    <mergeCell ref="F15:F16"/>
    <mergeCell ref="G15:G16"/>
    <mergeCell ref="N15:N16"/>
    <mergeCell ref="O15:O16"/>
    <mergeCell ref="P15:P16"/>
    <mergeCell ref="K15:K16"/>
    <mergeCell ref="H15:H16"/>
    <mergeCell ref="I15:I16"/>
    <mergeCell ref="C13:F13"/>
    <mergeCell ref="A7:B7"/>
    <mergeCell ref="C7:F7"/>
    <mergeCell ref="A8:B8"/>
    <mergeCell ref="C8:F8"/>
    <mergeCell ref="A9:B9"/>
    <mergeCell ref="C9:F9"/>
    <mergeCell ref="A10:B10"/>
    <mergeCell ref="C10:F10"/>
    <mergeCell ref="A11:B11"/>
    <mergeCell ref="C11:F11"/>
    <mergeCell ref="A12:B12"/>
    <mergeCell ref="A6:B6"/>
    <mergeCell ref="C6:F6"/>
    <mergeCell ref="K6:P6"/>
    <mergeCell ref="A1:P1"/>
    <mergeCell ref="A2:P2"/>
    <mergeCell ref="A3:P3"/>
    <mergeCell ref="A5:F5"/>
    <mergeCell ref="I5:P5"/>
  </mergeCells>
  <dataValidations count="18">
    <dataValidation allowBlank="1" showInputMessage="1" promptTitle="Language combination" prompt="Enter your interpretation language  " sqref="K13:P13" xr:uid="{8F0F0A07-54AD-4DC0-8229-363732DF1B8D}"/>
    <dataValidation allowBlank="1" showInputMessage="1" promptTitle="Invoice submission date" prompt="Enter the date you are submitting your invoice " sqref="K8:L8" xr:uid="{6BE99D3A-C9FE-417E-9826-786F27419C14}"/>
    <dataValidation allowBlank="1" showInputMessage="1" promptTitle="Interpreter invoice number" prompt="Enter your interpreter invoice number " sqref="K6:P6" xr:uid="{6DB67CC1-B7B0-42A3-9513-1233F6DE0ED5}"/>
    <dataValidation allowBlank="1" showInputMessage="1" promptTitle="Billing Address" prompt="Enter your billing address including street address, city, state and zip code " sqref="C10:F10" xr:uid="{D1C98CCE-D0ED-4FB1-8401-755658D53476}"/>
    <dataValidation allowBlank="1" showInputMessage="1" promptTitle="CORE Vendor Number" prompt="Enter your vendor number with the Colorado Judicial Branch" sqref="C8:F8" xr:uid="{D61F2EA4-C6ED-4399-B986-079DA42BCEF1}"/>
    <dataValidation allowBlank="1" showInputMessage="1" promptTitle="Interpreter’s Full Name" prompt="Enter your full name" sqref="C6:F6" xr:uid="{4B021BB2-C1D0-4198-8B32-ECA536322F71}"/>
    <dataValidation type="date" operator="greaterThanOrEqual" allowBlank="1" showErrorMessage="1" error="Please enter a date after January 1, 2015." prompt="Current invoice is valid for work completed beginning January 1, 2015." sqref="A17:A24" xr:uid="{17B22CA6-5C3C-4E39-A2CA-92B4CD387E4F}">
      <formula1>42917</formula1>
    </dataValidation>
    <dataValidation allowBlank="1" showInputMessage="1" showErrorMessage="1" promptTitle="Language" prompt="Language in which interpreting services were rendered for the billed assignment(s)." sqref="L14:N14" xr:uid="{2E15E1AB-0BFB-4E0B-B8AF-87EB08DA63E8}"/>
    <dataValidation allowBlank="1" showErrorMessage="1" promptTitle="Mileage" prompt="Enter the pre-approved number of miles to and from _x000a_the assignment, if applicable." sqref="M17:M24" xr:uid="{35C5CF91-793C-495B-9B2B-74B7390E1E66}"/>
    <dataValidation type="list" allowBlank="1" showInputMessage="1" showErrorMessage="1" sqref="L10:N10" xr:uid="{2E4E0251-D319-423C-AB8A-63FD1B5C916A}">
      <formula1>DistrictCounties</formula1>
    </dataValidation>
    <dataValidation type="list" allowBlank="1" showErrorMessage="1" error="Please enter &quot;Yes&quot; or &quot;No&quot;." promptTitle="EFT" sqref="K7" xr:uid="{B177EE23-637D-42EE-92D0-95B0D2ADE39D}">
      <formula1>YesorNo</formula1>
    </dataValidation>
    <dataValidation allowBlank="1" showErrorMessage="1" promptTitle="Payment Rate" prompt="Enter the pre-approved rate for interpreting time. " sqref="H17:H24" xr:uid="{60E9BEAC-4A90-496E-BE37-DE2201AD98CC}"/>
    <dataValidation allowBlank="1" showErrorMessage="1" sqref="J17:K24" xr:uid="{096D3C12-BFF9-4272-B8D8-426EBBED50CC}"/>
    <dataValidation type="list" allowBlank="1" showErrorMessage="1" sqref="F17:F24" xr:uid="{F5C57782-B754-4660-8165-B7EBF6FAD902}">
      <formula1>"yes, no"</formula1>
    </dataValidation>
    <dataValidation allowBlank="1" showErrorMessage="1" promptTitle="Certification Number" prompt="Interpreters who are certified have been issued a &quot;Certification Number&quot;. Interpreters who are not certified must leave this field blank." sqref="M11" xr:uid="{2C96C6BE-DC74-4A25-BC5A-5CA5CDE65181}"/>
    <dataValidation type="list" allowBlank="1" showErrorMessage="1" promptTitle="Certification Number" prompt="Interpreters who are certified have been issued a &quot;Certification Number&quot;. Interpreters who are not certified must leave this field blank." sqref="K11:L11" xr:uid="{FEF2E6F8-5869-4648-ADF2-3DD9AB3A0118}">
      <formula1>Organization</formula1>
    </dataValidation>
    <dataValidation type="list" allowBlank="1" showErrorMessage="1" error="Enter correct organization code: _x000a_[2-digit district code]TC, or_x000a_[2-digit district code]PB" sqref="O30:P30" xr:uid="{B38E594B-37E2-4E95-9ABC-F4B6F4AA3857}">
      <formula1>OrganizationUnit</formula1>
    </dataValidation>
    <dataValidation type="list" allowBlank="1" showErrorMessage="1" error="Enter correct code:_x000a_1st four letters of county" sqref="O32:P32" xr:uid="{A3F15F53-EA21-4F30-BA8A-E44CBE940CBD}">
      <formula1>Location</formula1>
    </dataValidation>
  </dataValidations>
  <pageMargins left="0.26" right="0.32" top="0.33" bottom="0.41" header="0.5" footer="0.22"/>
  <pageSetup scale="55" orientation="landscape" r:id="rId1"/>
  <drawing r:id="rId2"/>
  <extLst>
    <ext xmlns:x14="http://schemas.microsoft.com/office/spreadsheetml/2009/9/main" uri="{CCE6A557-97BC-4b89-ADB6-D9C93CAAB3DF}">
      <x14:dataValidations xmlns:xm="http://schemas.microsoft.com/office/excel/2006/main" count="3">
        <x14:dataValidation type="list" allowBlank="1" showErrorMessage="1" error="Enter correct code: _x000a_L100 - Spanish In-Person_x000a_L115 - Spanish Remote_x000a_L205 - LOTS In-Person_x000a_L220 - LOTS Remote" xr:uid="{881D967E-DB97-4AA5-A83B-E54396EC5D6C}">
          <x14:formula1>
            <xm:f>'Drop down'!$A$155:$A$162</xm:f>
          </x14:formula1>
          <xm:sqref>O33:P33</xm:sqref>
        </x14:dataValidation>
        <x14:dataValidation type="list" allowBlank="1" showInputMessage="1" showErrorMessage="1" xr:uid="{B83D48B4-007F-4B40-8977-8BCBF7E1948F}">
          <x14:formula1>
            <xm:f>'Drop down'!$A$166:$A$262</xm:f>
          </x14:formula1>
          <xm:sqref>B17:B24</xm:sqref>
        </x14:dataValidation>
        <x14:dataValidation type="list" allowBlank="1" showInputMessage="1" showErrorMessage="1" xr:uid="{75EDCB31-0D97-4DE9-90B3-8AC08E14D2F3}">
          <x14:formula1>
            <xm:f>'Drop down'!$A$10:$A$32</xm:f>
          </x14:formula1>
          <xm:sqref>K10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D262"/>
  <sheetViews>
    <sheetView workbookViewId="0">
      <selection activeCell="A266" sqref="A266"/>
    </sheetView>
  </sheetViews>
  <sheetFormatPr defaultColWidth="9.1796875" defaultRowHeight="12.5" x14ac:dyDescent="0.25"/>
  <cols>
    <col min="1" max="1" width="66.81640625" style="65" bestFit="1" customWidth="1"/>
    <col min="2" max="2" width="9.1796875" style="65"/>
    <col min="3" max="3" width="20.81640625" style="65" bestFit="1" customWidth="1"/>
    <col min="4" max="16384" width="9.1796875" style="65"/>
  </cols>
  <sheetData>
    <row r="1" spans="1:4" ht="17.25" customHeight="1" x14ac:dyDescent="0.25">
      <c r="A1" s="65" t="s">
        <v>71</v>
      </c>
    </row>
    <row r="2" spans="1:4" ht="17.25" customHeight="1" x14ac:dyDescent="0.35">
      <c r="A2" s="65" t="s">
        <v>15</v>
      </c>
      <c r="C2" s="65">
        <v>0</v>
      </c>
      <c r="D2" s="66"/>
    </row>
    <row r="3" spans="1:4" ht="17.25" customHeight="1" x14ac:dyDescent="0.35">
      <c r="A3" s="65" t="s">
        <v>14</v>
      </c>
      <c r="D3" s="66"/>
    </row>
    <row r="4" spans="1:4" ht="17.25" customHeight="1" x14ac:dyDescent="0.35">
      <c r="A4" s="65" t="s">
        <v>72</v>
      </c>
      <c r="D4" s="66"/>
    </row>
    <row r="5" spans="1:4" ht="17.25" customHeight="1" x14ac:dyDescent="0.35">
      <c r="A5" s="65" t="s">
        <v>73</v>
      </c>
      <c r="D5" s="66"/>
    </row>
    <row r="7" spans="1:4" x14ac:dyDescent="0.25">
      <c r="A7" s="65" t="s">
        <v>74</v>
      </c>
    </row>
    <row r="8" spans="1:4" x14ac:dyDescent="0.25">
      <c r="A8" s="65" t="s">
        <v>75</v>
      </c>
    </row>
    <row r="10" spans="1:4" x14ac:dyDescent="0.25">
      <c r="A10" s="65" t="s">
        <v>76</v>
      </c>
    </row>
    <row r="11" spans="1:4" x14ac:dyDescent="0.25">
      <c r="A11" s="65" t="s">
        <v>77</v>
      </c>
    </row>
    <row r="12" spans="1:4" x14ac:dyDescent="0.25">
      <c r="A12" s="65" t="s">
        <v>78</v>
      </c>
    </row>
    <row r="13" spans="1:4" x14ac:dyDescent="0.25">
      <c r="A13" s="65" t="s">
        <v>79</v>
      </c>
    </row>
    <row r="14" spans="1:4" x14ac:dyDescent="0.25">
      <c r="A14" s="65" t="s">
        <v>80</v>
      </c>
    </row>
    <row r="15" spans="1:4" x14ac:dyDescent="0.25">
      <c r="A15" s="65" t="s">
        <v>81</v>
      </c>
    </row>
    <row r="16" spans="1:4" x14ac:dyDescent="0.25">
      <c r="A16" s="65" t="s">
        <v>82</v>
      </c>
    </row>
    <row r="17" spans="1:1" x14ac:dyDescent="0.25">
      <c r="A17" s="65" t="s">
        <v>83</v>
      </c>
    </row>
    <row r="18" spans="1:1" x14ac:dyDescent="0.25">
      <c r="A18" s="65" t="s">
        <v>84</v>
      </c>
    </row>
    <row r="19" spans="1:1" x14ac:dyDescent="0.25">
      <c r="A19" s="65" t="s">
        <v>85</v>
      </c>
    </row>
    <row r="20" spans="1:1" x14ac:dyDescent="0.25">
      <c r="A20" s="65" t="s">
        <v>86</v>
      </c>
    </row>
    <row r="21" spans="1:1" x14ac:dyDescent="0.25">
      <c r="A21" s="65" t="s">
        <v>87</v>
      </c>
    </row>
    <row r="22" spans="1:1" x14ac:dyDescent="0.25">
      <c r="A22" s="65" t="s">
        <v>88</v>
      </c>
    </row>
    <row r="23" spans="1:1" x14ac:dyDescent="0.25">
      <c r="A23" s="65" t="s">
        <v>89</v>
      </c>
    </row>
    <row r="24" spans="1:1" x14ac:dyDescent="0.25">
      <c r="A24" s="65" t="s">
        <v>90</v>
      </c>
    </row>
    <row r="25" spans="1:1" x14ac:dyDescent="0.25">
      <c r="A25" s="65" t="s">
        <v>91</v>
      </c>
    </row>
    <row r="26" spans="1:1" x14ac:dyDescent="0.25">
      <c r="A26" s="65" t="s">
        <v>92</v>
      </c>
    </row>
    <row r="27" spans="1:1" x14ac:dyDescent="0.25">
      <c r="A27" s="65" t="s">
        <v>397</v>
      </c>
    </row>
    <row r="28" spans="1:1" x14ac:dyDescent="0.25">
      <c r="A28" s="65" t="s">
        <v>93</v>
      </c>
    </row>
    <row r="29" spans="1:1" x14ac:dyDescent="0.25">
      <c r="A29" s="65" t="s">
        <v>94</v>
      </c>
    </row>
    <row r="30" spans="1:1" x14ac:dyDescent="0.25">
      <c r="A30" s="65" t="s">
        <v>95</v>
      </c>
    </row>
    <row r="31" spans="1:1" x14ac:dyDescent="0.25">
      <c r="A31" s="65" t="s">
        <v>96</v>
      </c>
    </row>
    <row r="32" spans="1:1" x14ac:dyDescent="0.25">
      <c r="A32" s="65" t="s">
        <v>406</v>
      </c>
    </row>
    <row r="36" spans="1:1" x14ac:dyDescent="0.25">
      <c r="A36" s="67" t="s">
        <v>97</v>
      </c>
    </row>
    <row r="37" spans="1:1" x14ac:dyDescent="0.25">
      <c r="A37" s="68" t="s">
        <v>98</v>
      </c>
    </row>
    <row r="39" spans="1:1" x14ac:dyDescent="0.25">
      <c r="A39" s="65" t="s">
        <v>99</v>
      </c>
    </row>
    <row r="40" spans="1:1" x14ac:dyDescent="0.25">
      <c r="A40" s="65" t="s">
        <v>100</v>
      </c>
    </row>
    <row r="41" spans="1:1" x14ac:dyDescent="0.25">
      <c r="A41" s="65" t="s">
        <v>101</v>
      </c>
    </row>
    <row r="42" spans="1:1" x14ac:dyDescent="0.25">
      <c r="A42" s="65" t="s">
        <v>102</v>
      </c>
    </row>
    <row r="43" spans="1:1" x14ac:dyDescent="0.25">
      <c r="A43" s="65" t="s">
        <v>103</v>
      </c>
    </row>
    <row r="44" spans="1:1" x14ac:dyDescent="0.25">
      <c r="A44" s="65" t="s">
        <v>104</v>
      </c>
    </row>
    <row r="45" spans="1:1" x14ac:dyDescent="0.25">
      <c r="A45" s="65" t="s">
        <v>105</v>
      </c>
    </row>
    <row r="46" spans="1:1" x14ac:dyDescent="0.25">
      <c r="A46" s="65" t="s">
        <v>106</v>
      </c>
    </row>
    <row r="47" spans="1:1" x14ac:dyDescent="0.25">
      <c r="A47" s="65" t="s">
        <v>107</v>
      </c>
    </row>
    <row r="48" spans="1:1" x14ac:dyDescent="0.25">
      <c r="A48" s="65" t="s">
        <v>108</v>
      </c>
    </row>
    <row r="49" spans="1:1" x14ac:dyDescent="0.25">
      <c r="A49" s="65" t="s">
        <v>109</v>
      </c>
    </row>
    <row r="50" spans="1:1" x14ac:dyDescent="0.25">
      <c r="A50" s="65" t="s">
        <v>110</v>
      </c>
    </row>
    <row r="51" spans="1:1" x14ac:dyDescent="0.25">
      <c r="A51" s="65" t="s">
        <v>111</v>
      </c>
    </row>
    <row r="52" spans="1:1" x14ac:dyDescent="0.25">
      <c r="A52" s="65" t="s">
        <v>112</v>
      </c>
    </row>
    <row r="53" spans="1:1" x14ac:dyDescent="0.25">
      <c r="A53" s="65" t="s">
        <v>113</v>
      </c>
    </row>
    <row r="54" spans="1:1" x14ac:dyDescent="0.25">
      <c r="A54" s="65" t="s">
        <v>114</v>
      </c>
    </row>
    <row r="55" spans="1:1" x14ac:dyDescent="0.25">
      <c r="A55" s="65" t="s">
        <v>115</v>
      </c>
    </row>
    <row r="56" spans="1:1" x14ac:dyDescent="0.25">
      <c r="A56" s="65" t="s">
        <v>116</v>
      </c>
    </row>
    <row r="57" spans="1:1" x14ac:dyDescent="0.25">
      <c r="A57" s="65" t="s">
        <v>117</v>
      </c>
    </row>
    <row r="58" spans="1:1" x14ac:dyDescent="0.25">
      <c r="A58" s="65" t="s">
        <v>118</v>
      </c>
    </row>
    <row r="59" spans="1:1" x14ac:dyDescent="0.25">
      <c r="A59" s="65" t="s">
        <v>119</v>
      </c>
    </row>
    <row r="60" spans="1:1" x14ac:dyDescent="0.25">
      <c r="A60" s="65" t="s">
        <v>120</v>
      </c>
    </row>
    <row r="61" spans="1:1" x14ac:dyDescent="0.25">
      <c r="A61" s="65" t="s">
        <v>121</v>
      </c>
    </row>
    <row r="62" spans="1:1" x14ac:dyDescent="0.25">
      <c r="A62" s="65" t="s">
        <v>398</v>
      </c>
    </row>
    <row r="63" spans="1:1" x14ac:dyDescent="0.25">
      <c r="A63" s="65" t="s">
        <v>122</v>
      </c>
    </row>
    <row r="64" spans="1:1" x14ac:dyDescent="0.25">
      <c r="A64" s="65" t="s">
        <v>123</v>
      </c>
    </row>
    <row r="65" spans="1:1" x14ac:dyDescent="0.25">
      <c r="A65" s="65" t="s">
        <v>124</v>
      </c>
    </row>
    <row r="66" spans="1:1" x14ac:dyDescent="0.25">
      <c r="A66" s="65" t="s">
        <v>125</v>
      </c>
    </row>
    <row r="67" spans="1:1" x14ac:dyDescent="0.25">
      <c r="A67" s="65" t="s">
        <v>126</v>
      </c>
    </row>
    <row r="68" spans="1:1" x14ac:dyDescent="0.25">
      <c r="A68" s="65" t="s">
        <v>127</v>
      </c>
    </row>
    <row r="69" spans="1:1" x14ac:dyDescent="0.25">
      <c r="A69" s="65" t="s">
        <v>128</v>
      </c>
    </row>
    <row r="70" spans="1:1" x14ac:dyDescent="0.25">
      <c r="A70" s="65" t="s">
        <v>129</v>
      </c>
    </row>
    <row r="71" spans="1:1" x14ac:dyDescent="0.25">
      <c r="A71" s="65" t="s">
        <v>130</v>
      </c>
    </row>
    <row r="72" spans="1:1" x14ac:dyDescent="0.25">
      <c r="A72" s="65" t="s">
        <v>131</v>
      </c>
    </row>
    <row r="73" spans="1:1" x14ac:dyDescent="0.25">
      <c r="A73" s="65" t="s">
        <v>132</v>
      </c>
    </row>
    <row r="74" spans="1:1" x14ac:dyDescent="0.25">
      <c r="A74" s="65" t="s">
        <v>133</v>
      </c>
    </row>
    <row r="75" spans="1:1" x14ac:dyDescent="0.25">
      <c r="A75" s="65" t="s">
        <v>134</v>
      </c>
    </row>
    <row r="76" spans="1:1" x14ac:dyDescent="0.25">
      <c r="A76" s="65" t="s">
        <v>135</v>
      </c>
    </row>
    <row r="77" spans="1:1" x14ac:dyDescent="0.25">
      <c r="A77" s="65" t="s">
        <v>136</v>
      </c>
    </row>
    <row r="78" spans="1:1" x14ac:dyDescent="0.25">
      <c r="A78" s="65" t="s">
        <v>137</v>
      </c>
    </row>
    <row r="79" spans="1:1" x14ac:dyDescent="0.25">
      <c r="A79" s="65" t="s">
        <v>138</v>
      </c>
    </row>
    <row r="80" spans="1:1" x14ac:dyDescent="0.25">
      <c r="A80" s="65" t="s">
        <v>139</v>
      </c>
    </row>
    <row r="81" spans="1:1" x14ac:dyDescent="0.25">
      <c r="A81" s="65" t="s">
        <v>140</v>
      </c>
    </row>
    <row r="82" spans="1:1" x14ac:dyDescent="0.25">
      <c r="A82" s="65" t="s">
        <v>141</v>
      </c>
    </row>
    <row r="83" spans="1:1" x14ac:dyDescent="0.25">
      <c r="A83" s="65" t="s">
        <v>142</v>
      </c>
    </row>
    <row r="84" spans="1:1" x14ac:dyDescent="0.25">
      <c r="A84" s="65" t="s">
        <v>143</v>
      </c>
    </row>
    <row r="85" spans="1:1" x14ac:dyDescent="0.25">
      <c r="A85" s="65" t="s">
        <v>144</v>
      </c>
    </row>
    <row r="86" spans="1:1" x14ac:dyDescent="0.25">
      <c r="A86" s="65" t="s">
        <v>145</v>
      </c>
    </row>
    <row r="87" spans="1:1" x14ac:dyDescent="0.25">
      <c r="A87" s="65" t="s">
        <v>399</v>
      </c>
    </row>
    <row r="88" spans="1:1" x14ac:dyDescent="0.25">
      <c r="A88" s="65" t="s">
        <v>146</v>
      </c>
    </row>
    <row r="90" spans="1:1" x14ac:dyDescent="0.25">
      <c r="A90" s="65" t="s">
        <v>147</v>
      </c>
    </row>
    <row r="91" spans="1:1" x14ac:dyDescent="0.25">
      <c r="A91" s="65" t="s">
        <v>148</v>
      </c>
    </row>
    <row r="92" spans="1:1" x14ac:dyDescent="0.25">
      <c r="A92" s="65" t="s">
        <v>149</v>
      </c>
    </row>
    <row r="93" spans="1:1" x14ac:dyDescent="0.25">
      <c r="A93" s="65" t="s">
        <v>150</v>
      </c>
    </row>
    <row r="94" spans="1:1" x14ac:dyDescent="0.25">
      <c r="A94" s="65" t="s">
        <v>151</v>
      </c>
    </row>
    <row r="95" spans="1:1" x14ac:dyDescent="0.25">
      <c r="A95" s="65" t="s">
        <v>152</v>
      </c>
    </row>
    <row r="96" spans="1:1" x14ac:dyDescent="0.25">
      <c r="A96" s="65" t="s">
        <v>153</v>
      </c>
    </row>
    <row r="97" spans="1:1" x14ac:dyDescent="0.25">
      <c r="A97" s="65" t="s">
        <v>154</v>
      </c>
    </row>
    <row r="98" spans="1:1" x14ac:dyDescent="0.25">
      <c r="A98" s="65" t="s">
        <v>155</v>
      </c>
    </row>
    <row r="99" spans="1:1" x14ac:dyDescent="0.25">
      <c r="A99" s="65" t="s">
        <v>156</v>
      </c>
    </row>
    <row r="100" spans="1:1" x14ac:dyDescent="0.25">
      <c r="A100" s="65" t="s">
        <v>157</v>
      </c>
    </row>
    <row r="101" spans="1:1" x14ac:dyDescent="0.25">
      <c r="A101" s="65" t="s">
        <v>158</v>
      </c>
    </row>
    <row r="102" spans="1:1" x14ac:dyDescent="0.25">
      <c r="A102" s="65" t="s">
        <v>159</v>
      </c>
    </row>
    <row r="103" spans="1:1" x14ac:dyDescent="0.25">
      <c r="A103" s="65" t="s">
        <v>160</v>
      </c>
    </row>
    <row r="104" spans="1:1" x14ac:dyDescent="0.25">
      <c r="A104" s="65" t="s">
        <v>161</v>
      </c>
    </row>
    <row r="105" spans="1:1" x14ac:dyDescent="0.25">
      <c r="A105" s="65" t="s">
        <v>162</v>
      </c>
    </row>
    <row r="106" spans="1:1" x14ac:dyDescent="0.25">
      <c r="A106" s="65" t="s">
        <v>163</v>
      </c>
    </row>
    <row r="107" spans="1:1" x14ac:dyDescent="0.25">
      <c r="A107" s="65" t="s">
        <v>164</v>
      </c>
    </row>
    <row r="108" spans="1:1" x14ac:dyDescent="0.25">
      <c r="A108" s="65" t="s">
        <v>165</v>
      </c>
    </row>
    <row r="109" spans="1:1" x14ac:dyDescent="0.25">
      <c r="A109" s="65" t="s">
        <v>166</v>
      </c>
    </row>
    <row r="110" spans="1:1" x14ac:dyDescent="0.25">
      <c r="A110" s="65" t="s">
        <v>167</v>
      </c>
    </row>
    <row r="111" spans="1:1" x14ac:dyDescent="0.25">
      <c r="A111" s="65" t="s">
        <v>168</v>
      </c>
    </row>
    <row r="112" spans="1:1" x14ac:dyDescent="0.25">
      <c r="A112" s="65" t="s">
        <v>169</v>
      </c>
    </row>
    <row r="113" spans="1:1" x14ac:dyDescent="0.25">
      <c r="A113" s="65" t="s">
        <v>170</v>
      </c>
    </row>
    <row r="114" spans="1:1" x14ac:dyDescent="0.25">
      <c r="A114" s="65" t="s">
        <v>171</v>
      </c>
    </row>
    <row r="115" spans="1:1" x14ac:dyDescent="0.25">
      <c r="A115" s="65" t="s">
        <v>172</v>
      </c>
    </row>
    <row r="116" spans="1:1" x14ac:dyDescent="0.25">
      <c r="A116" s="65" t="s">
        <v>173</v>
      </c>
    </row>
    <row r="117" spans="1:1" x14ac:dyDescent="0.25">
      <c r="A117" s="65" t="s">
        <v>174</v>
      </c>
    </row>
    <row r="118" spans="1:1" x14ac:dyDescent="0.25">
      <c r="A118" s="65" t="s">
        <v>175</v>
      </c>
    </row>
    <row r="119" spans="1:1" x14ac:dyDescent="0.25">
      <c r="A119" s="65" t="s">
        <v>176</v>
      </c>
    </row>
    <row r="120" spans="1:1" x14ac:dyDescent="0.25">
      <c r="A120" s="65" t="s">
        <v>177</v>
      </c>
    </row>
    <row r="121" spans="1:1" x14ac:dyDescent="0.25">
      <c r="A121" s="65" t="s">
        <v>178</v>
      </c>
    </row>
    <row r="122" spans="1:1" x14ac:dyDescent="0.25">
      <c r="A122" s="65" t="s">
        <v>179</v>
      </c>
    </row>
    <row r="123" spans="1:1" x14ac:dyDescent="0.25">
      <c r="A123" s="65" t="s">
        <v>180</v>
      </c>
    </row>
    <row r="124" spans="1:1" x14ac:dyDescent="0.25">
      <c r="A124" s="65" t="s">
        <v>181</v>
      </c>
    </row>
    <row r="125" spans="1:1" x14ac:dyDescent="0.25">
      <c r="A125" s="65" t="s">
        <v>182</v>
      </c>
    </row>
    <row r="126" spans="1:1" x14ac:dyDescent="0.25">
      <c r="A126" s="65" t="s">
        <v>183</v>
      </c>
    </row>
    <row r="127" spans="1:1" x14ac:dyDescent="0.25">
      <c r="A127" s="65" t="s">
        <v>184</v>
      </c>
    </row>
    <row r="128" spans="1:1" x14ac:dyDescent="0.25">
      <c r="A128" s="65" t="s">
        <v>185</v>
      </c>
    </row>
    <row r="129" spans="1:1" x14ac:dyDescent="0.25">
      <c r="A129" s="65" t="s">
        <v>186</v>
      </c>
    </row>
    <row r="130" spans="1:1" x14ac:dyDescent="0.25">
      <c r="A130" s="65" t="s">
        <v>187</v>
      </c>
    </row>
    <row r="131" spans="1:1" x14ac:dyDescent="0.25">
      <c r="A131" s="65" t="s">
        <v>188</v>
      </c>
    </row>
    <row r="132" spans="1:1" x14ac:dyDescent="0.25">
      <c r="A132" s="65" t="s">
        <v>189</v>
      </c>
    </row>
    <row r="133" spans="1:1" x14ac:dyDescent="0.25">
      <c r="A133" s="65" t="s">
        <v>190</v>
      </c>
    </row>
    <row r="134" spans="1:1" x14ac:dyDescent="0.25">
      <c r="A134" s="65" t="s">
        <v>191</v>
      </c>
    </row>
    <row r="135" spans="1:1" x14ac:dyDescent="0.25">
      <c r="A135" s="65" t="s">
        <v>192</v>
      </c>
    </row>
    <row r="136" spans="1:1" x14ac:dyDescent="0.25">
      <c r="A136" s="65" t="s">
        <v>193</v>
      </c>
    </row>
    <row r="137" spans="1:1" x14ac:dyDescent="0.25">
      <c r="A137" s="65" t="s">
        <v>194</v>
      </c>
    </row>
    <row r="138" spans="1:1" x14ac:dyDescent="0.25">
      <c r="A138" s="65" t="s">
        <v>195</v>
      </c>
    </row>
    <row r="139" spans="1:1" x14ac:dyDescent="0.25">
      <c r="A139" s="65" t="s">
        <v>196</v>
      </c>
    </row>
    <row r="140" spans="1:1" x14ac:dyDescent="0.25">
      <c r="A140" s="65" t="s">
        <v>197</v>
      </c>
    </row>
    <row r="141" spans="1:1" x14ac:dyDescent="0.25">
      <c r="A141" s="65" t="s">
        <v>198</v>
      </c>
    </row>
    <row r="142" spans="1:1" x14ac:dyDescent="0.25">
      <c r="A142" s="65" t="s">
        <v>199</v>
      </c>
    </row>
    <row r="143" spans="1:1" x14ac:dyDescent="0.25">
      <c r="A143" s="65" t="s">
        <v>200</v>
      </c>
    </row>
    <row r="144" spans="1:1" x14ac:dyDescent="0.25">
      <c r="A144" s="65" t="s">
        <v>201</v>
      </c>
    </row>
    <row r="145" spans="1:1" x14ac:dyDescent="0.25">
      <c r="A145" s="65" t="s">
        <v>202</v>
      </c>
    </row>
    <row r="146" spans="1:1" x14ac:dyDescent="0.25">
      <c r="A146" s="65" t="s">
        <v>203</v>
      </c>
    </row>
    <row r="147" spans="1:1" x14ac:dyDescent="0.25">
      <c r="A147" s="65" t="s">
        <v>204</v>
      </c>
    </row>
    <row r="148" spans="1:1" x14ac:dyDescent="0.25">
      <c r="A148" s="65" t="s">
        <v>205</v>
      </c>
    </row>
    <row r="149" spans="1:1" x14ac:dyDescent="0.25">
      <c r="A149" s="65" t="s">
        <v>206</v>
      </c>
    </row>
    <row r="150" spans="1:1" x14ac:dyDescent="0.25">
      <c r="A150" s="65" t="s">
        <v>207</v>
      </c>
    </row>
    <row r="151" spans="1:1" x14ac:dyDescent="0.25">
      <c r="A151" s="65" t="s">
        <v>208</v>
      </c>
    </row>
    <row r="152" spans="1:1" x14ac:dyDescent="0.25">
      <c r="A152" s="65" t="s">
        <v>209</v>
      </c>
    </row>
    <row r="153" spans="1:1" x14ac:dyDescent="0.25">
      <c r="A153" s="65" t="s">
        <v>210</v>
      </c>
    </row>
    <row r="155" spans="1:1" x14ac:dyDescent="0.25">
      <c r="A155" s="65" t="s">
        <v>211</v>
      </c>
    </row>
    <row r="156" spans="1:1" x14ac:dyDescent="0.25">
      <c r="A156" s="65" t="s">
        <v>212</v>
      </c>
    </row>
    <row r="157" spans="1:1" x14ac:dyDescent="0.25">
      <c r="A157" s="65" t="s">
        <v>213</v>
      </c>
    </row>
    <row r="158" spans="1:1" x14ac:dyDescent="0.25">
      <c r="A158" s="65" t="s">
        <v>220</v>
      </c>
    </row>
    <row r="159" spans="1:1" x14ac:dyDescent="0.25">
      <c r="A159" s="65" t="s">
        <v>216</v>
      </c>
    </row>
    <row r="160" spans="1:1" x14ac:dyDescent="0.25">
      <c r="A160" s="65" t="s">
        <v>217</v>
      </c>
    </row>
    <row r="161" spans="1:4" x14ac:dyDescent="0.25">
      <c r="A161" s="65" t="s">
        <v>218</v>
      </c>
    </row>
    <row r="162" spans="1:4" x14ac:dyDescent="0.25">
      <c r="A162" s="65" t="s">
        <v>219</v>
      </c>
    </row>
    <row r="164" spans="1:4" ht="13" x14ac:dyDescent="0.3">
      <c r="A164" s="95" t="s">
        <v>7</v>
      </c>
    </row>
    <row r="166" spans="1:4" ht="14.5" x14ac:dyDescent="0.35">
      <c r="A166" s="96" t="s">
        <v>222</v>
      </c>
      <c r="B166" s="97"/>
      <c r="C166" s="97"/>
      <c r="D166" s="97"/>
    </row>
    <row r="167" spans="1:4" ht="14.5" x14ac:dyDescent="0.35">
      <c r="A167" s="96" t="s">
        <v>353</v>
      </c>
      <c r="B167" s="97"/>
      <c r="C167" s="97"/>
      <c r="D167" s="97"/>
    </row>
    <row r="168" spans="1:4" ht="14.5" x14ac:dyDescent="0.35">
      <c r="A168" s="96" t="s">
        <v>354</v>
      </c>
      <c r="B168" s="97"/>
      <c r="C168" s="97"/>
      <c r="D168" s="97"/>
    </row>
    <row r="169" spans="1:4" ht="14.5" x14ac:dyDescent="0.35">
      <c r="A169" s="96" t="s">
        <v>355</v>
      </c>
      <c r="B169" s="97"/>
      <c r="C169" s="97"/>
      <c r="D169" s="97"/>
    </row>
    <row r="170" spans="1:4" ht="14.5" x14ac:dyDescent="0.35">
      <c r="A170" s="96" t="s">
        <v>356</v>
      </c>
      <c r="B170" s="97"/>
      <c r="C170" s="97"/>
      <c r="D170" s="97"/>
    </row>
    <row r="171" spans="1:4" ht="14.5" x14ac:dyDescent="0.35">
      <c r="A171" s="96" t="s">
        <v>357</v>
      </c>
      <c r="B171" s="97"/>
      <c r="C171" s="97"/>
      <c r="D171" s="97"/>
    </row>
    <row r="172" spans="1:4" ht="14.5" x14ac:dyDescent="0.35">
      <c r="A172" s="96" t="s">
        <v>358</v>
      </c>
      <c r="B172" s="97"/>
      <c r="C172" s="97"/>
      <c r="D172" s="97"/>
    </row>
    <row r="173" spans="1:4" ht="14.5" x14ac:dyDescent="0.35">
      <c r="A173" s="96" t="s">
        <v>359</v>
      </c>
      <c r="B173" s="97"/>
      <c r="C173" s="97"/>
      <c r="D173" s="97"/>
    </row>
    <row r="174" spans="1:4" ht="14.5" x14ac:dyDescent="0.35">
      <c r="A174" s="96" t="s">
        <v>223</v>
      </c>
      <c r="B174" s="97"/>
      <c r="C174" s="97"/>
      <c r="D174" s="97"/>
    </row>
    <row r="175" spans="1:4" ht="14.5" x14ac:dyDescent="0.35">
      <c r="A175" s="96" t="s">
        <v>360</v>
      </c>
      <c r="B175" s="97"/>
      <c r="C175" s="97"/>
      <c r="D175" s="97"/>
    </row>
    <row r="176" spans="1:4" ht="14.5" x14ac:dyDescent="0.35">
      <c r="A176" s="96" t="s">
        <v>361</v>
      </c>
      <c r="B176" s="97"/>
      <c r="C176" s="97"/>
      <c r="D176" s="97"/>
    </row>
    <row r="177" spans="1:4" ht="14.5" x14ac:dyDescent="0.35">
      <c r="A177" s="96" t="s">
        <v>224</v>
      </c>
      <c r="B177" s="97"/>
      <c r="C177" s="97"/>
      <c r="D177" s="97"/>
    </row>
    <row r="178" spans="1:4" ht="14.5" x14ac:dyDescent="0.35">
      <c r="A178" s="96" t="s">
        <v>362</v>
      </c>
      <c r="B178" s="97"/>
      <c r="C178" s="97"/>
      <c r="D178" s="97"/>
    </row>
    <row r="179" spans="1:4" ht="14.5" x14ac:dyDescent="0.35">
      <c r="A179" s="96" t="s">
        <v>363</v>
      </c>
      <c r="B179" s="97"/>
      <c r="C179" s="97"/>
      <c r="D179" s="97"/>
    </row>
    <row r="180" spans="1:4" ht="14.5" x14ac:dyDescent="0.35">
      <c r="A180" s="96" t="s">
        <v>225</v>
      </c>
      <c r="B180" s="97"/>
      <c r="C180" s="97"/>
      <c r="D180" s="97"/>
    </row>
    <row r="181" spans="1:4" ht="14.5" x14ac:dyDescent="0.35">
      <c r="A181" s="96" t="s">
        <v>226</v>
      </c>
      <c r="B181" s="97"/>
      <c r="C181" s="97"/>
      <c r="D181" s="97"/>
    </row>
    <row r="182" spans="1:4" ht="14.5" x14ac:dyDescent="0.35">
      <c r="A182" s="96" t="s">
        <v>227</v>
      </c>
      <c r="B182" s="97"/>
      <c r="C182" s="97"/>
      <c r="D182" s="97"/>
    </row>
    <row r="183" spans="1:4" ht="14.5" x14ac:dyDescent="0.35">
      <c r="A183" s="96" t="s">
        <v>364</v>
      </c>
      <c r="B183" s="97"/>
      <c r="C183" s="97"/>
      <c r="D183" s="97"/>
    </row>
    <row r="184" spans="1:4" ht="14.5" x14ac:dyDescent="0.35">
      <c r="A184" s="96" t="s">
        <v>365</v>
      </c>
      <c r="B184" s="97"/>
      <c r="C184" s="97"/>
      <c r="D184" s="97"/>
    </row>
    <row r="185" spans="1:4" ht="14.5" x14ac:dyDescent="0.35">
      <c r="A185" s="96" t="s">
        <v>228</v>
      </c>
      <c r="B185" s="97"/>
      <c r="C185" s="97"/>
      <c r="D185" s="97"/>
    </row>
    <row r="186" spans="1:4" ht="14.5" x14ac:dyDescent="0.35">
      <c r="A186" s="96" t="s">
        <v>229</v>
      </c>
      <c r="B186" s="97"/>
      <c r="C186" s="97"/>
      <c r="D186" s="97"/>
    </row>
    <row r="187" spans="1:4" ht="14.5" x14ac:dyDescent="0.35">
      <c r="A187" s="96" t="s">
        <v>366</v>
      </c>
      <c r="B187" s="97"/>
      <c r="C187" s="97"/>
      <c r="D187" s="97"/>
    </row>
    <row r="188" spans="1:4" ht="14.5" x14ac:dyDescent="0.35">
      <c r="A188" s="96" t="s">
        <v>367</v>
      </c>
      <c r="B188" s="97"/>
      <c r="C188" s="97"/>
      <c r="D188" s="97"/>
    </row>
    <row r="189" spans="1:4" ht="14.5" x14ac:dyDescent="0.35">
      <c r="A189" s="96" t="s">
        <v>230</v>
      </c>
      <c r="B189" s="97"/>
      <c r="C189" s="97"/>
      <c r="D189" s="97"/>
    </row>
    <row r="190" spans="1:4" ht="14.5" x14ac:dyDescent="0.35">
      <c r="A190" s="96" t="s">
        <v>231</v>
      </c>
      <c r="B190" s="97"/>
      <c r="C190" s="97"/>
      <c r="D190" s="96"/>
    </row>
    <row r="191" spans="1:4" ht="14.5" x14ac:dyDescent="0.35">
      <c r="A191" s="96" t="s">
        <v>232</v>
      </c>
      <c r="B191" s="97"/>
      <c r="C191" s="97"/>
      <c r="D191" s="96"/>
    </row>
    <row r="192" spans="1:4" ht="14.5" x14ac:dyDescent="0.35">
      <c r="A192" s="96" t="s">
        <v>233</v>
      </c>
      <c r="B192" s="97"/>
      <c r="C192" s="97"/>
      <c r="D192" s="97"/>
    </row>
    <row r="193" spans="1:4" ht="14.5" x14ac:dyDescent="0.35">
      <c r="A193" s="96" t="s">
        <v>234</v>
      </c>
      <c r="B193" s="97"/>
      <c r="C193" s="97"/>
      <c r="D193" s="97"/>
    </row>
    <row r="194" spans="1:4" ht="14.5" x14ac:dyDescent="0.35">
      <c r="A194" s="96" t="s">
        <v>235</v>
      </c>
      <c r="B194" s="97"/>
      <c r="C194" s="97"/>
      <c r="D194" s="97"/>
    </row>
    <row r="195" spans="1:4" ht="14.5" x14ac:dyDescent="0.35">
      <c r="A195" s="96" t="s">
        <v>368</v>
      </c>
      <c r="B195" s="97"/>
      <c r="C195" s="97"/>
      <c r="D195" s="97"/>
    </row>
    <row r="196" spans="1:4" ht="14.5" x14ac:dyDescent="0.35">
      <c r="A196" s="96" t="s">
        <v>369</v>
      </c>
      <c r="B196" s="97"/>
      <c r="C196" s="97"/>
      <c r="D196" s="97"/>
    </row>
    <row r="197" spans="1:4" ht="14.5" x14ac:dyDescent="0.35">
      <c r="A197" s="96" t="s">
        <v>236</v>
      </c>
      <c r="B197" s="97"/>
      <c r="C197" s="97"/>
      <c r="D197" s="97"/>
    </row>
    <row r="198" spans="1:4" ht="14.5" x14ac:dyDescent="0.35">
      <c r="A198" s="96" t="s">
        <v>370</v>
      </c>
      <c r="B198" s="97"/>
      <c r="C198" s="97"/>
      <c r="D198" s="97"/>
    </row>
    <row r="199" spans="1:4" ht="14.5" x14ac:dyDescent="0.35">
      <c r="A199" s="96" t="s">
        <v>371</v>
      </c>
      <c r="B199" s="97"/>
      <c r="C199" s="97"/>
      <c r="D199" s="97"/>
    </row>
    <row r="200" spans="1:4" ht="14.5" x14ac:dyDescent="0.35">
      <c r="A200" s="96" t="s">
        <v>237</v>
      </c>
      <c r="B200" s="97"/>
      <c r="C200" s="97"/>
      <c r="D200" s="97"/>
    </row>
    <row r="201" spans="1:4" ht="14.5" x14ac:dyDescent="0.35">
      <c r="A201" s="96" t="s">
        <v>238</v>
      </c>
      <c r="B201" s="97"/>
      <c r="C201" s="97"/>
      <c r="D201" s="97"/>
    </row>
    <row r="202" spans="1:4" ht="14.5" x14ac:dyDescent="0.35">
      <c r="A202" s="96" t="s">
        <v>372</v>
      </c>
      <c r="B202" s="97"/>
      <c r="C202" s="97"/>
      <c r="D202" s="97"/>
    </row>
    <row r="203" spans="1:4" ht="14.5" x14ac:dyDescent="0.35">
      <c r="A203" s="96" t="s">
        <v>373</v>
      </c>
      <c r="B203" s="97"/>
      <c r="C203" s="97"/>
      <c r="D203" s="97"/>
    </row>
    <row r="204" spans="1:4" ht="14.5" x14ac:dyDescent="0.35">
      <c r="A204" s="96" t="s">
        <v>374</v>
      </c>
      <c r="B204" s="97"/>
      <c r="C204" s="97"/>
      <c r="D204" s="97"/>
    </row>
    <row r="205" spans="1:4" ht="14.5" x14ac:dyDescent="0.35">
      <c r="A205" s="96" t="s">
        <v>375</v>
      </c>
      <c r="B205" s="97"/>
      <c r="C205" s="97"/>
      <c r="D205" s="97"/>
    </row>
    <row r="206" spans="1:4" ht="14.5" x14ac:dyDescent="0.35">
      <c r="A206" s="96" t="s">
        <v>239</v>
      </c>
      <c r="B206" s="97"/>
      <c r="C206" s="97"/>
      <c r="D206" s="97"/>
    </row>
    <row r="207" spans="1:4" ht="14.5" x14ac:dyDescent="0.35">
      <c r="A207" s="96" t="s">
        <v>240</v>
      </c>
      <c r="B207" s="97"/>
      <c r="C207" s="97"/>
      <c r="D207" s="97"/>
    </row>
    <row r="208" spans="1:4" ht="14.5" x14ac:dyDescent="0.35">
      <c r="A208" s="96" t="s">
        <v>241</v>
      </c>
      <c r="B208" s="97"/>
      <c r="C208" s="97"/>
      <c r="D208" s="97"/>
    </row>
    <row r="209" spans="1:4" ht="14.5" x14ac:dyDescent="0.35">
      <c r="A209" s="96" t="s">
        <v>376</v>
      </c>
      <c r="B209" s="97"/>
      <c r="C209" s="97"/>
      <c r="D209" s="97"/>
    </row>
    <row r="210" spans="1:4" ht="14.5" x14ac:dyDescent="0.35">
      <c r="A210" s="96" t="s">
        <v>377</v>
      </c>
      <c r="B210" s="97"/>
      <c r="C210" s="97"/>
      <c r="D210" s="97"/>
    </row>
    <row r="211" spans="1:4" ht="14.5" x14ac:dyDescent="0.35">
      <c r="A211" s="96" t="s">
        <v>242</v>
      </c>
      <c r="B211" s="97"/>
      <c r="C211" s="97"/>
      <c r="D211" s="97"/>
    </row>
    <row r="212" spans="1:4" ht="14.5" x14ac:dyDescent="0.35">
      <c r="A212" s="96" t="s">
        <v>243</v>
      </c>
      <c r="B212" s="97"/>
      <c r="C212" s="97"/>
      <c r="D212" s="97"/>
    </row>
    <row r="213" spans="1:4" ht="14.5" x14ac:dyDescent="0.35">
      <c r="A213" s="96" t="s">
        <v>244</v>
      </c>
      <c r="B213" s="97"/>
      <c r="C213" s="97"/>
      <c r="D213" s="97"/>
    </row>
    <row r="214" spans="1:4" ht="14.5" x14ac:dyDescent="0.35">
      <c r="A214" s="96" t="s">
        <v>245</v>
      </c>
      <c r="B214" s="97"/>
      <c r="C214" s="97"/>
      <c r="D214" s="97"/>
    </row>
    <row r="215" spans="1:4" ht="14.5" x14ac:dyDescent="0.35">
      <c r="A215" s="96" t="s">
        <v>246</v>
      </c>
      <c r="B215" s="97"/>
      <c r="C215" s="97"/>
      <c r="D215" s="97"/>
    </row>
    <row r="216" spans="1:4" ht="14.5" x14ac:dyDescent="0.35">
      <c r="A216" s="96" t="s">
        <v>378</v>
      </c>
      <c r="B216" s="97"/>
      <c r="C216" s="97"/>
      <c r="D216" s="97"/>
    </row>
    <row r="217" spans="1:4" ht="14.5" x14ac:dyDescent="0.35">
      <c r="A217" s="96" t="s">
        <v>379</v>
      </c>
      <c r="B217" s="97"/>
      <c r="C217" s="97"/>
      <c r="D217" s="97"/>
    </row>
    <row r="218" spans="1:4" ht="14.5" x14ac:dyDescent="0.35">
      <c r="A218" s="96" t="s">
        <v>247</v>
      </c>
      <c r="B218" s="97"/>
      <c r="C218" s="97"/>
      <c r="D218" s="97"/>
    </row>
    <row r="219" spans="1:4" ht="14.5" x14ac:dyDescent="0.35">
      <c r="A219" s="96" t="s">
        <v>248</v>
      </c>
      <c r="B219" s="97"/>
      <c r="C219" s="97"/>
      <c r="D219" s="97"/>
    </row>
    <row r="220" spans="1:4" ht="14.5" x14ac:dyDescent="0.35">
      <c r="A220" s="96" t="s">
        <v>249</v>
      </c>
      <c r="B220" s="97"/>
      <c r="C220" s="97"/>
      <c r="D220" s="97"/>
    </row>
    <row r="221" spans="1:4" ht="14.5" x14ac:dyDescent="0.35">
      <c r="A221" s="96" t="s">
        <v>250</v>
      </c>
      <c r="B221" s="97"/>
      <c r="C221" s="97"/>
      <c r="D221" s="97"/>
    </row>
    <row r="222" spans="1:4" ht="14.5" x14ac:dyDescent="0.35">
      <c r="A222" s="96" t="s">
        <v>251</v>
      </c>
      <c r="B222" s="97"/>
      <c r="C222" s="97"/>
      <c r="D222" s="97"/>
    </row>
    <row r="223" spans="1:4" ht="14.5" x14ac:dyDescent="0.35">
      <c r="A223" s="96" t="s">
        <v>252</v>
      </c>
      <c r="B223" s="97"/>
      <c r="C223" s="97"/>
      <c r="D223" s="97"/>
    </row>
    <row r="224" spans="1:4" ht="14.5" x14ac:dyDescent="0.35">
      <c r="A224" s="96" t="s">
        <v>341</v>
      </c>
      <c r="B224" s="97"/>
      <c r="C224" s="97"/>
      <c r="D224" s="97"/>
    </row>
    <row r="225" spans="1:4" ht="14.5" x14ac:dyDescent="0.35">
      <c r="A225" s="96" t="s">
        <v>342</v>
      </c>
      <c r="B225" s="97"/>
      <c r="C225" s="97"/>
      <c r="D225" s="97"/>
    </row>
    <row r="226" spans="1:4" ht="14.5" x14ac:dyDescent="0.35">
      <c r="A226" s="96" t="s">
        <v>253</v>
      </c>
      <c r="B226" s="97"/>
      <c r="C226" s="97"/>
      <c r="D226" s="97"/>
    </row>
    <row r="227" spans="1:4" ht="14.5" x14ac:dyDescent="0.35">
      <c r="A227" s="96" t="s">
        <v>254</v>
      </c>
      <c r="B227" s="97"/>
      <c r="C227" s="97"/>
      <c r="D227" s="97"/>
    </row>
    <row r="228" spans="1:4" ht="14.5" x14ac:dyDescent="0.35">
      <c r="A228" s="96" t="s">
        <v>380</v>
      </c>
      <c r="B228" s="97"/>
      <c r="C228" s="97"/>
      <c r="D228" s="97"/>
    </row>
    <row r="229" spans="1:4" ht="14.5" x14ac:dyDescent="0.35">
      <c r="A229" s="96" t="s">
        <v>381</v>
      </c>
      <c r="B229" s="97"/>
      <c r="C229" s="97"/>
      <c r="D229" s="97"/>
    </row>
    <row r="230" spans="1:4" ht="14.5" x14ac:dyDescent="0.35">
      <c r="A230" s="96" t="s">
        <v>255</v>
      </c>
      <c r="B230" s="97"/>
      <c r="C230" s="97"/>
      <c r="D230" s="97"/>
    </row>
    <row r="231" spans="1:4" ht="14.5" x14ac:dyDescent="0.35">
      <c r="A231" s="96" t="s">
        <v>256</v>
      </c>
      <c r="B231" s="97"/>
      <c r="C231" s="97"/>
      <c r="D231" s="97"/>
    </row>
    <row r="232" spans="1:4" ht="14.5" x14ac:dyDescent="0.35">
      <c r="A232" s="96" t="s">
        <v>257</v>
      </c>
      <c r="B232" s="97"/>
      <c r="C232" s="97"/>
      <c r="D232" s="97"/>
    </row>
    <row r="233" spans="1:4" ht="14.5" x14ac:dyDescent="0.35">
      <c r="A233" s="96" t="s">
        <v>382</v>
      </c>
      <c r="B233" s="97"/>
      <c r="C233" s="97"/>
      <c r="D233" s="97"/>
    </row>
    <row r="234" spans="1:4" ht="14.5" x14ac:dyDescent="0.35">
      <c r="A234" s="96" t="s">
        <v>383</v>
      </c>
      <c r="B234" s="97"/>
      <c r="C234" s="97"/>
      <c r="D234" s="97"/>
    </row>
    <row r="235" spans="1:4" ht="14.5" x14ac:dyDescent="0.35">
      <c r="A235" s="96" t="s">
        <v>258</v>
      </c>
      <c r="B235" s="97"/>
      <c r="C235" s="97"/>
      <c r="D235" s="97"/>
    </row>
    <row r="236" spans="1:4" ht="14.5" x14ac:dyDescent="0.35">
      <c r="A236" s="96" t="s">
        <v>259</v>
      </c>
      <c r="B236" s="97"/>
      <c r="C236" s="97"/>
      <c r="D236" s="97"/>
    </row>
    <row r="237" spans="1:4" ht="14.5" x14ac:dyDescent="0.35">
      <c r="A237" s="96" t="s">
        <v>384</v>
      </c>
      <c r="B237" s="97"/>
      <c r="C237" s="97"/>
      <c r="D237" s="97"/>
    </row>
    <row r="238" spans="1:4" ht="14.5" x14ac:dyDescent="0.35">
      <c r="A238" s="96" t="s">
        <v>385</v>
      </c>
      <c r="B238" s="97"/>
      <c r="C238" s="97"/>
      <c r="D238" s="97"/>
    </row>
    <row r="239" spans="1:4" ht="14.5" x14ac:dyDescent="0.35">
      <c r="A239" s="96" t="s">
        <v>260</v>
      </c>
      <c r="B239" s="97"/>
      <c r="C239" s="97"/>
      <c r="D239" s="97"/>
    </row>
    <row r="240" spans="1:4" ht="14.5" x14ac:dyDescent="0.35">
      <c r="A240" s="96" t="s">
        <v>386</v>
      </c>
      <c r="B240" s="97"/>
      <c r="C240" s="97"/>
      <c r="D240" s="97"/>
    </row>
    <row r="241" spans="1:4" ht="14.5" x14ac:dyDescent="0.35">
      <c r="A241" s="96" t="s">
        <v>343</v>
      </c>
      <c r="B241" s="97"/>
      <c r="C241" s="97"/>
      <c r="D241" s="97"/>
    </row>
    <row r="242" spans="1:4" ht="14.5" x14ac:dyDescent="0.35">
      <c r="A242" s="96" t="s">
        <v>261</v>
      </c>
      <c r="B242" s="97"/>
      <c r="C242" s="97"/>
      <c r="D242" s="97"/>
    </row>
    <row r="243" spans="1:4" ht="14.5" x14ac:dyDescent="0.35">
      <c r="A243" s="96" t="s">
        <v>405</v>
      </c>
      <c r="B243" s="97"/>
      <c r="C243" s="97"/>
      <c r="D243" s="97"/>
    </row>
    <row r="244" spans="1:4" ht="14.5" x14ac:dyDescent="0.35">
      <c r="A244" s="96" t="s">
        <v>404</v>
      </c>
      <c r="B244" s="97"/>
      <c r="C244" s="97"/>
      <c r="D244" s="97"/>
    </row>
    <row r="245" spans="1:4" ht="14.5" x14ac:dyDescent="0.35">
      <c r="A245" s="96" t="s">
        <v>387</v>
      </c>
      <c r="B245" s="97"/>
      <c r="C245" s="97"/>
      <c r="D245" s="97"/>
    </row>
    <row r="246" spans="1:4" ht="14.5" x14ac:dyDescent="0.35">
      <c r="A246" s="96" t="s">
        <v>388</v>
      </c>
      <c r="B246" s="97"/>
      <c r="C246" s="97"/>
      <c r="D246" s="97"/>
    </row>
    <row r="247" spans="1:4" ht="14.5" x14ac:dyDescent="0.35">
      <c r="A247" s="96" t="s">
        <v>389</v>
      </c>
      <c r="B247" s="97"/>
      <c r="C247" s="97"/>
      <c r="D247" s="97"/>
    </row>
    <row r="248" spans="1:4" ht="14.5" x14ac:dyDescent="0.35">
      <c r="A248" s="96" t="s">
        <v>390</v>
      </c>
      <c r="B248" s="97"/>
      <c r="C248" s="97"/>
      <c r="D248" s="97"/>
    </row>
    <row r="249" spans="1:4" ht="14.5" x14ac:dyDescent="0.35">
      <c r="A249" s="96" t="s">
        <v>391</v>
      </c>
      <c r="B249" s="97"/>
      <c r="C249" s="97"/>
      <c r="D249" s="97"/>
    </row>
    <row r="250" spans="1:4" ht="14.5" x14ac:dyDescent="0.35">
      <c r="A250" s="96" t="s">
        <v>392</v>
      </c>
      <c r="B250" s="97"/>
      <c r="C250" s="97"/>
      <c r="D250" s="97"/>
    </row>
    <row r="251" spans="1:4" ht="14.5" x14ac:dyDescent="0.35">
      <c r="A251" s="96" t="s">
        <v>393</v>
      </c>
      <c r="B251" s="97"/>
      <c r="C251" s="97"/>
      <c r="D251" s="97"/>
    </row>
    <row r="252" spans="1:4" ht="14.5" x14ac:dyDescent="0.35">
      <c r="A252" s="96" t="s">
        <v>263</v>
      </c>
      <c r="B252" s="97"/>
      <c r="C252" s="97"/>
      <c r="D252" s="97"/>
    </row>
    <row r="253" spans="1:4" ht="14.5" x14ac:dyDescent="0.35">
      <c r="A253" s="96" t="s">
        <v>394</v>
      </c>
      <c r="B253" s="97"/>
      <c r="C253" s="97"/>
      <c r="D253" s="97"/>
    </row>
    <row r="254" spans="1:4" ht="14.5" x14ac:dyDescent="0.35">
      <c r="A254" s="96" t="s">
        <v>395</v>
      </c>
      <c r="B254" s="97"/>
      <c r="C254" s="97"/>
      <c r="D254" s="97"/>
    </row>
    <row r="255" spans="1:4" ht="14.5" x14ac:dyDescent="0.35">
      <c r="A255" s="96" t="s">
        <v>264</v>
      </c>
      <c r="B255" s="97"/>
      <c r="C255" s="97"/>
      <c r="D255" s="97"/>
    </row>
    <row r="256" spans="1:4" ht="14.5" x14ac:dyDescent="0.35">
      <c r="A256" s="96" t="s">
        <v>400</v>
      </c>
      <c r="B256" s="97"/>
      <c r="C256" s="97"/>
      <c r="D256" s="97"/>
    </row>
    <row r="257" spans="1:4" ht="14.5" x14ac:dyDescent="0.35">
      <c r="A257" s="96" t="s">
        <v>401</v>
      </c>
      <c r="B257" s="97"/>
      <c r="C257" s="97"/>
      <c r="D257" s="97"/>
    </row>
    <row r="258" spans="1:4" ht="14.5" x14ac:dyDescent="0.35">
      <c r="A258" s="96" t="s">
        <v>402</v>
      </c>
      <c r="B258" s="97"/>
      <c r="C258" s="97"/>
      <c r="D258" s="97"/>
    </row>
    <row r="259" spans="1:4" ht="14.5" x14ac:dyDescent="0.35">
      <c r="A259" s="96" t="s">
        <v>403</v>
      </c>
      <c r="B259" s="97"/>
      <c r="C259" s="97"/>
      <c r="D259" s="97"/>
    </row>
    <row r="260" spans="1:4" ht="14.5" x14ac:dyDescent="0.35">
      <c r="A260" s="96" t="s">
        <v>407</v>
      </c>
      <c r="B260" s="97"/>
      <c r="C260" s="97"/>
      <c r="D260" s="97"/>
    </row>
    <row r="261" spans="1:4" ht="14.5" x14ac:dyDescent="0.35">
      <c r="A261" s="96" t="s">
        <v>408</v>
      </c>
      <c r="B261" s="97"/>
      <c r="C261" s="97"/>
      <c r="D261" s="97"/>
    </row>
    <row r="262" spans="1:4" ht="14.5" x14ac:dyDescent="0.35">
      <c r="A262" s="96" t="s">
        <v>396</v>
      </c>
      <c r="B262" s="97"/>
      <c r="C262" s="97"/>
      <c r="D262" s="97"/>
    </row>
  </sheetData>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U20"/>
  <sheetViews>
    <sheetView showGridLines="0" showRuler="0" view="pageLayout" zoomScale="90" zoomScaleNormal="90" zoomScalePageLayoutView="90" workbookViewId="0">
      <selection activeCell="O9" sqref="O9:P11"/>
    </sheetView>
  </sheetViews>
  <sheetFormatPr defaultColWidth="9.1796875" defaultRowHeight="13.5" x14ac:dyDescent="0.25"/>
  <cols>
    <col min="1" max="1" width="4.81640625" style="4" customWidth="1"/>
    <col min="2" max="2" width="10.54296875" style="4" customWidth="1"/>
    <col min="3" max="3" width="13.1796875" style="4" customWidth="1"/>
    <col min="4" max="4" width="9.1796875" style="4" customWidth="1"/>
    <col min="5" max="5" width="9.453125" style="4" customWidth="1"/>
    <col min="6" max="6" width="10.81640625" style="4" customWidth="1"/>
    <col min="7" max="14" width="4.54296875" style="4" customWidth="1"/>
    <col min="15" max="15" width="10" style="4" customWidth="1"/>
    <col min="16" max="16" width="20.1796875" style="4" customWidth="1"/>
    <col min="17" max="16384" width="9.1796875" style="4"/>
  </cols>
  <sheetData>
    <row r="1" spans="1:47" s="2" customFormat="1" ht="27.75" customHeight="1" x14ac:dyDescent="0.35">
      <c r="A1" s="232" t="s">
        <v>0</v>
      </c>
      <c r="B1" s="232"/>
      <c r="C1" s="232"/>
      <c r="D1" s="232"/>
      <c r="E1" s="232"/>
      <c r="F1" s="232"/>
      <c r="G1" s="232"/>
      <c r="H1" s="232"/>
      <c r="I1" s="232"/>
      <c r="J1" s="232"/>
      <c r="K1" s="232"/>
      <c r="L1" s="232"/>
      <c r="M1" s="232"/>
      <c r="N1" s="232"/>
      <c r="O1" s="232"/>
      <c r="P1" s="232"/>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47" s="3" customFormat="1" ht="31.5" customHeight="1" x14ac:dyDescent="0.35">
      <c r="A2" s="233" t="s">
        <v>1</v>
      </c>
      <c r="B2" s="233"/>
      <c r="C2" s="233"/>
      <c r="D2" s="233"/>
      <c r="E2" s="233"/>
      <c r="F2" s="233"/>
      <c r="G2" s="233"/>
      <c r="H2" s="233"/>
      <c r="I2" s="233"/>
      <c r="J2" s="233"/>
      <c r="K2" s="233"/>
      <c r="L2" s="233"/>
      <c r="M2" s="233"/>
      <c r="N2" s="233"/>
      <c r="O2" s="233"/>
      <c r="P2" s="233"/>
    </row>
    <row r="3" spans="1:47" x14ac:dyDescent="0.25">
      <c r="A3" s="221" t="s">
        <v>2</v>
      </c>
      <c r="B3" s="222"/>
      <c r="C3" s="223"/>
      <c r="D3" s="240"/>
      <c r="E3" s="240"/>
      <c r="F3" s="240"/>
      <c r="G3" s="240"/>
      <c r="H3" s="240"/>
      <c r="I3" s="241"/>
      <c r="K3" s="221" t="s">
        <v>3</v>
      </c>
      <c r="L3" s="222"/>
      <c r="M3" s="223"/>
      <c r="N3" s="234"/>
      <c r="O3" s="235"/>
      <c r="P3" s="236"/>
    </row>
    <row r="4" spans="1:47" x14ac:dyDescent="0.25">
      <c r="A4" s="224"/>
      <c r="B4" s="225"/>
      <c r="C4" s="226"/>
      <c r="D4" s="242"/>
      <c r="E4" s="242"/>
      <c r="F4" s="242"/>
      <c r="G4" s="242"/>
      <c r="H4" s="242"/>
      <c r="I4" s="243"/>
      <c r="K4" s="224"/>
      <c r="L4" s="225"/>
      <c r="M4" s="226"/>
      <c r="N4" s="237"/>
      <c r="O4" s="238"/>
      <c r="P4" s="239"/>
    </row>
    <row r="5" spans="1:47" ht="5.25" customHeight="1" x14ac:dyDescent="0.25">
      <c r="A5" s="5"/>
      <c r="B5" s="5"/>
      <c r="C5" s="5"/>
      <c r="D5" s="5"/>
      <c r="E5" s="5"/>
      <c r="F5" s="5"/>
      <c r="G5" s="5"/>
      <c r="H5" s="82"/>
      <c r="I5" s="82"/>
      <c r="J5" s="82"/>
      <c r="K5" s="82"/>
      <c r="L5" s="82"/>
      <c r="M5" s="82"/>
    </row>
    <row r="6" spans="1:47" x14ac:dyDescent="0.25">
      <c r="A6" s="221" t="s">
        <v>4</v>
      </c>
      <c r="B6" s="222"/>
      <c r="C6" s="223"/>
      <c r="D6" s="227"/>
      <c r="E6" s="227"/>
      <c r="F6" s="227"/>
      <c r="G6" s="227"/>
      <c r="H6" s="227"/>
      <c r="I6" s="227"/>
      <c r="J6" s="227"/>
      <c r="K6" s="227"/>
      <c r="L6" s="227"/>
      <c r="M6" s="227"/>
      <c r="N6" s="227"/>
      <c r="O6" s="227"/>
      <c r="P6" s="228"/>
    </row>
    <row r="7" spans="1:47" x14ac:dyDescent="0.25">
      <c r="A7" s="224"/>
      <c r="B7" s="225"/>
      <c r="C7" s="226"/>
      <c r="D7" s="229"/>
      <c r="E7" s="229"/>
      <c r="F7" s="229"/>
      <c r="G7" s="229"/>
      <c r="H7" s="229"/>
      <c r="I7" s="229"/>
      <c r="J7" s="229"/>
      <c r="K7" s="229"/>
      <c r="L7" s="229"/>
      <c r="M7" s="229"/>
      <c r="N7" s="229"/>
      <c r="O7" s="229"/>
      <c r="P7" s="230"/>
    </row>
    <row r="8" spans="1:47" ht="5.25" customHeight="1" x14ac:dyDescent="0.25">
      <c r="A8" s="5"/>
      <c r="B8" s="5"/>
      <c r="C8" s="5"/>
      <c r="D8" s="5"/>
      <c r="E8" s="5"/>
      <c r="F8" s="5"/>
      <c r="G8" s="5"/>
      <c r="H8" s="231"/>
      <c r="I8" s="231"/>
      <c r="J8" s="231"/>
      <c r="K8" s="231"/>
      <c r="L8" s="231"/>
      <c r="M8" s="231"/>
    </row>
    <row r="9" spans="1:47" ht="68.5" customHeight="1" x14ac:dyDescent="0.25">
      <c r="A9" s="6" t="s">
        <v>5</v>
      </c>
      <c r="B9" s="87" t="s">
        <v>6</v>
      </c>
      <c r="C9" s="87" t="s">
        <v>7</v>
      </c>
      <c r="D9" s="87" t="s">
        <v>37</v>
      </c>
      <c r="E9" s="89" t="s">
        <v>38</v>
      </c>
      <c r="F9" s="106" t="s">
        <v>8</v>
      </c>
      <c r="G9" s="7" t="s">
        <v>9</v>
      </c>
      <c r="H9" s="8" t="s">
        <v>10</v>
      </c>
      <c r="I9" s="8" t="s">
        <v>11</v>
      </c>
      <c r="J9" s="8" t="s">
        <v>12</v>
      </c>
      <c r="K9" s="8" t="s">
        <v>13</v>
      </c>
      <c r="L9" s="8" t="s">
        <v>14</v>
      </c>
      <c r="M9" s="8" t="s">
        <v>15</v>
      </c>
      <c r="N9" s="9" t="s">
        <v>16</v>
      </c>
      <c r="O9" s="83" t="s">
        <v>70</v>
      </c>
      <c r="P9" s="84"/>
    </row>
    <row r="10" spans="1:47" ht="12.75" customHeight="1" x14ac:dyDescent="0.3">
      <c r="A10" s="10" t="s">
        <v>17</v>
      </c>
      <c r="B10" s="88"/>
      <c r="C10" s="88"/>
      <c r="D10" s="88"/>
      <c r="E10" s="90"/>
      <c r="F10" s="11"/>
      <c r="G10" s="11"/>
      <c r="H10" s="12"/>
      <c r="I10" s="12"/>
      <c r="J10" s="12"/>
      <c r="K10" s="12"/>
      <c r="L10" s="12"/>
      <c r="M10" s="12"/>
      <c r="N10" s="13"/>
      <c r="O10" s="85"/>
      <c r="P10" s="86"/>
    </row>
    <row r="11" spans="1:47" ht="40.5" customHeight="1" x14ac:dyDescent="0.3">
      <c r="A11" s="10"/>
      <c r="B11" s="137"/>
      <c r="C11" s="52"/>
      <c r="D11" s="138"/>
      <c r="E11" s="139"/>
      <c r="F11" s="54"/>
      <c r="G11" s="52"/>
      <c r="H11" s="55"/>
      <c r="I11" s="55"/>
      <c r="J11" s="55"/>
      <c r="K11" s="55"/>
      <c r="L11" s="55"/>
      <c r="M11" s="55"/>
      <c r="N11" s="53"/>
      <c r="O11" s="244"/>
      <c r="P11" s="245"/>
    </row>
    <row r="12" spans="1:47" ht="40.5" customHeight="1" x14ac:dyDescent="0.3">
      <c r="A12" s="10"/>
      <c r="B12" s="140"/>
      <c r="C12" s="56"/>
      <c r="D12" s="141"/>
      <c r="E12" s="142"/>
      <c r="F12" s="58"/>
      <c r="G12" s="56"/>
      <c r="H12" s="59"/>
      <c r="I12" s="59"/>
      <c r="J12" s="59"/>
      <c r="K12" s="59"/>
      <c r="L12" s="59"/>
      <c r="M12" s="59"/>
      <c r="N12" s="57"/>
      <c r="O12" s="219"/>
      <c r="P12" s="220"/>
    </row>
    <row r="13" spans="1:47" ht="40.5" customHeight="1" x14ac:dyDescent="0.3">
      <c r="A13" s="10"/>
      <c r="B13" s="140"/>
      <c r="C13" s="56"/>
      <c r="D13" s="141"/>
      <c r="E13" s="142"/>
      <c r="F13" s="58"/>
      <c r="G13" s="56"/>
      <c r="H13" s="59"/>
      <c r="I13" s="59"/>
      <c r="J13" s="59"/>
      <c r="K13" s="59"/>
      <c r="L13" s="59"/>
      <c r="M13" s="59"/>
      <c r="N13" s="57"/>
      <c r="O13" s="219"/>
      <c r="P13" s="220"/>
    </row>
    <row r="14" spans="1:47" ht="40.5" customHeight="1" x14ac:dyDescent="0.3">
      <c r="A14" s="10"/>
      <c r="B14" s="56"/>
      <c r="C14" s="56"/>
      <c r="D14" s="56"/>
      <c r="E14" s="57"/>
      <c r="F14" s="58"/>
      <c r="G14" s="56"/>
      <c r="H14" s="59"/>
      <c r="I14" s="59"/>
      <c r="J14" s="59"/>
      <c r="K14" s="59"/>
      <c r="L14" s="59"/>
      <c r="M14" s="59"/>
      <c r="N14" s="57"/>
      <c r="O14" s="219"/>
      <c r="P14" s="220"/>
    </row>
    <row r="15" spans="1:47" ht="40.5" customHeight="1" x14ac:dyDescent="0.3">
      <c r="A15" s="10"/>
      <c r="B15" s="56"/>
      <c r="C15" s="56"/>
      <c r="D15" s="56"/>
      <c r="E15" s="57"/>
      <c r="F15" s="58"/>
      <c r="G15" s="56"/>
      <c r="H15" s="59"/>
      <c r="I15" s="59"/>
      <c r="J15" s="59"/>
      <c r="K15" s="59"/>
      <c r="L15" s="59"/>
      <c r="M15" s="59"/>
      <c r="N15" s="57"/>
      <c r="O15" s="219"/>
      <c r="P15" s="220"/>
    </row>
    <row r="16" spans="1:47" ht="40.5" customHeight="1" x14ac:dyDescent="0.3">
      <c r="A16" s="10"/>
      <c r="B16" s="56"/>
      <c r="C16" s="56"/>
      <c r="D16" s="56"/>
      <c r="E16" s="57"/>
      <c r="F16" s="58"/>
      <c r="G16" s="56"/>
      <c r="H16" s="59"/>
      <c r="I16" s="59"/>
      <c r="J16" s="59"/>
      <c r="K16" s="59"/>
      <c r="L16" s="59"/>
      <c r="M16" s="59"/>
      <c r="N16" s="57"/>
      <c r="O16" s="219"/>
      <c r="P16" s="220"/>
    </row>
    <row r="17" spans="1:16" ht="40.5" customHeight="1" x14ac:dyDescent="0.3">
      <c r="A17" s="10"/>
      <c r="B17" s="56"/>
      <c r="C17" s="56"/>
      <c r="D17" s="56"/>
      <c r="E17" s="57"/>
      <c r="F17" s="58"/>
      <c r="G17" s="56"/>
      <c r="H17" s="59"/>
      <c r="I17" s="59"/>
      <c r="J17" s="59"/>
      <c r="K17" s="59"/>
      <c r="L17" s="59"/>
      <c r="M17" s="59"/>
      <c r="N17" s="57"/>
      <c r="O17" s="219"/>
      <c r="P17" s="220"/>
    </row>
    <row r="18" spans="1:16" ht="40.5" customHeight="1" x14ac:dyDescent="0.3">
      <c r="A18" s="10"/>
      <c r="B18" s="60"/>
      <c r="C18" s="60"/>
      <c r="D18" s="60"/>
      <c r="E18" s="61"/>
      <c r="F18" s="62"/>
      <c r="G18" s="60"/>
      <c r="H18" s="63"/>
      <c r="I18" s="63"/>
      <c r="J18" s="63"/>
      <c r="K18" s="63"/>
      <c r="L18" s="63"/>
      <c r="M18" s="63"/>
      <c r="N18" s="61"/>
      <c r="O18" s="246"/>
      <c r="P18" s="247"/>
    </row>
    <row r="19" spans="1:16" ht="9" customHeight="1" x14ac:dyDescent="0.25">
      <c r="A19" s="14"/>
      <c r="B19" s="14"/>
      <c r="F19" s="248"/>
      <c r="G19" s="249" t="str">
        <f t="shared" ref="G19:N19" si="0">IF(SUM(G11:G18)=0,"",SUM(G11:G18))</f>
        <v/>
      </c>
      <c r="H19" s="251" t="str">
        <f t="shared" si="0"/>
        <v/>
      </c>
      <c r="I19" s="251" t="str">
        <f t="shared" si="0"/>
        <v/>
      </c>
      <c r="J19" s="251" t="str">
        <f t="shared" si="0"/>
        <v/>
      </c>
      <c r="K19" s="251" t="str">
        <f t="shared" si="0"/>
        <v/>
      </c>
      <c r="L19" s="251" t="str">
        <f t="shared" si="0"/>
        <v/>
      </c>
      <c r="M19" s="251" t="str">
        <f t="shared" si="0"/>
        <v/>
      </c>
      <c r="N19" s="253" t="str">
        <f t="shared" si="0"/>
        <v/>
      </c>
    </row>
    <row r="20" spans="1:16" x14ac:dyDescent="0.25">
      <c r="A20" s="64"/>
      <c r="B20" s="15" t="s">
        <v>18</v>
      </c>
      <c r="F20" s="248"/>
      <c r="G20" s="250"/>
      <c r="H20" s="252"/>
      <c r="I20" s="252"/>
      <c r="J20" s="252"/>
      <c r="K20" s="252"/>
      <c r="L20" s="252"/>
      <c r="M20" s="252"/>
      <c r="N20" s="254"/>
    </row>
  </sheetData>
  <sheetProtection selectLockedCells="1"/>
  <mergeCells count="26">
    <mergeCell ref="O16:P16"/>
    <mergeCell ref="O11:P11"/>
    <mergeCell ref="O15:P15"/>
    <mergeCell ref="O18:P18"/>
    <mergeCell ref="F19:F20"/>
    <mergeCell ref="G19:G20"/>
    <mergeCell ref="H19:H20"/>
    <mergeCell ref="I19:I20"/>
    <mergeCell ref="J19:J20"/>
    <mergeCell ref="K19:K20"/>
    <mergeCell ref="L19:L20"/>
    <mergeCell ref="M19:M20"/>
    <mergeCell ref="N19:N20"/>
    <mergeCell ref="O17:P17"/>
    <mergeCell ref="O12:P12"/>
    <mergeCell ref="O13:P13"/>
    <mergeCell ref="O14:P14"/>
    <mergeCell ref="A6:C7"/>
    <mergeCell ref="D6:P7"/>
    <mergeCell ref="H8:M8"/>
    <mergeCell ref="A1:P1"/>
    <mergeCell ref="A2:P2"/>
    <mergeCell ref="A3:C4"/>
    <mergeCell ref="K3:M4"/>
    <mergeCell ref="N3:P4"/>
    <mergeCell ref="D3:I4"/>
  </mergeCells>
  <printOptions horizontalCentered="1" verticalCentered="1"/>
  <pageMargins left="0.4" right="0.4" top="0.4" bottom="0.4"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B4234-8870-4178-9C83-B9E37FD9DE6E}">
  <sheetPr>
    <tabColor rgb="FFFFFF00"/>
  </sheetPr>
  <dimension ref="A1:L52"/>
  <sheetViews>
    <sheetView workbookViewId="0">
      <selection activeCell="B52" sqref="B52"/>
    </sheetView>
  </sheetViews>
  <sheetFormatPr defaultRowHeight="14.5" x14ac:dyDescent="0.35"/>
  <cols>
    <col min="1" max="1" width="15.1796875" customWidth="1"/>
    <col min="2" max="2" width="41.36328125" customWidth="1"/>
  </cols>
  <sheetData>
    <row r="1" spans="1:12" ht="21" x14ac:dyDescent="0.5">
      <c r="A1" s="98" t="s">
        <v>278</v>
      </c>
      <c r="B1" s="97"/>
      <c r="C1" s="97"/>
      <c r="D1" s="97"/>
      <c r="E1" s="97"/>
      <c r="F1" s="97"/>
      <c r="G1" s="97"/>
      <c r="H1" s="97"/>
      <c r="I1" s="97"/>
      <c r="J1" s="97"/>
      <c r="K1" s="97"/>
      <c r="L1" s="97"/>
    </row>
    <row r="2" spans="1:12" ht="18.5" x14ac:dyDescent="0.45">
      <c r="A2" s="99" t="s">
        <v>279</v>
      </c>
      <c r="B2" s="97"/>
      <c r="C2" s="97"/>
      <c r="D2" s="97"/>
      <c r="E2" s="97"/>
      <c r="F2" s="97"/>
      <c r="G2" s="97"/>
      <c r="H2" s="97"/>
      <c r="I2" s="97"/>
      <c r="J2" s="97"/>
      <c r="K2" s="97"/>
      <c r="L2" s="97"/>
    </row>
    <row r="3" spans="1:12" x14ac:dyDescent="0.35">
      <c r="A3" s="97"/>
      <c r="B3" s="97"/>
      <c r="C3" s="97"/>
      <c r="D3" s="97"/>
      <c r="E3" s="97"/>
      <c r="F3" s="97"/>
      <c r="G3" s="97"/>
      <c r="H3" s="97"/>
      <c r="I3" s="97"/>
      <c r="J3" s="97"/>
      <c r="K3" s="97"/>
      <c r="L3" s="97"/>
    </row>
    <row r="4" spans="1:12" x14ac:dyDescent="0.35">
      <c r="A4" s="100" t="s">
        <v>280</v>
      </c>
      <c r="B4" s="97"/>
      <c r="C4" s="97"/>
      <c r="D4" s="97"/>
      <c r="E4" s="97"/>
      <c r="F4" s="97"/>
      <c r="G4" s="97"/>
      <c r="H4" s="97"/>
      <c r="I4" s="97"/>
      <c r="J4" s="97"/>
      <c r="K4" s="97"/>
      <c r="L4" s="97"/>
    </row>
    <row r="5" spans="1:12" x14ac:dyDescent="0.35">
      <c r="A5" s="100" t="s">
        <v>281</v>
      </c>
      <c r="B5" s="97"/>
      <c r="C5" s="97"/>
      <c r="D5" s="97"/>
      <c r="E5" s="97"/>
      <c r="F5" s="97"/>
      <c r="G5" s="97"/>
      <c r="H5" s="97"/>
      <c r="I5" s="97"/>
      <c r="J5" s="97"/>
      <c r="K5" s="97"/>
      <c r="L5" s="97"/>
    </row>
    <row r="6" spans="1:12" x14ac:dyDescent="0.35">
      <c r="A6" s="97"/>
      <c r="B6" s="97"/>
      <c r="C6" s="97"/>
      <c r="D6" s="97"/>
      <c r="E6" s="97"/>
      <c r="F6" s="97"/>
      <c r="G6" s="97"/>
      <c r="H6" s="97"/>
      <c r="I6" s="97"/>
      <c r="J6" s="97"/>
      <c r="K6" s="97"/>
      <c r="L6" s="97"/>
    </row>
    <row r="7" spans="1:12" ht="18.5" x14ac:dyDescent="0.45">
      <c r="A7" s="101" t="s">
        <v>282</v>
      </c>
      <c r="B7" s="97"/>
      <c r="C7" s="97"/>
      <c r="D7" s="97"/>
      <c r="E7" s="97"/>
      <c r="F7" s="97"/>
      <c r="G7" s="97"/>
      <c r="H7" s="97"/>
      <c r="I7" s="97"/>
      <c r="J7" s="97"/>
      <c r="K7" s="97"/>
      <c r="L7" s="97"/>
    </row>
    <row r="8" spans="1:12" x14ac:dyDescent="0.35">
      <c r="A8" s="97"/>
      <c r="B8" s="97"/>
      <c r="C8" s="97"/>
      <c r="D8" s="97"/>
      <c r="E8" s="97"/>
      <c r="F8" s="97"/>
      <c r="G8" s="97"/>
      <c r="H8" s="97"/>
      <c r="I8" s="97"/>
      <c r="J8" s="97"/>
      <c r="K8" s="97"/>
      <c r="L8" s="97"/>
    </row>
    <row r="9" spans="1:12" x14ac:dyDescent="0.35">
      <c r="A9" s="100" t="s">
        <v>283</v>
      </c>
      <c r="B9" s="97"/>
      <c r="C9" s="97"/>
      <c r="D9" s="97"/>
      <c r="E9" s="97"/>
      <c r="F9" s="97"/>
      <c r="G9" s="97"/>
      <c r="H9" s="97"/>
      <c r="I9" s="97"/>
      <c r="J9" s="97"/>
      <c r="K9" s="97"/>
      <c r="L9" s="97"/>
    </row>
    <row r="10" spans="1:12" x14ac:dyDescent="0.35">
      <c r="A10" s="100" t="s">
        <v>284</v>
      </c>
      <c r="B10" s="97"/>
      <c r="C10" s="97"/>
      <c r="D10" s="97"/>
      <c r="E10" s="97"/>
      <c r="F10" s="97"/>
      <c r="G10" s="97"/>
      <c r="H10" s="97"/>
      <c r="I10" s="97"/>
      <c r="J10" s="97"/>
      <c r="K10" s="97"/>
      <c r="L10" s="97"/>
    </row>
    <row r="11" spans="1:12" x14ac:dyDescent="0.35">
      <c r="A11" s="97"/>
      <c r="B11" s="97"/>
      <c r="C11" s="97"/>
      <c r="D11" s="97"/>
      <c r="E11" s="97"/>
      <c r="F11" s="97"/>
      <c r="G11" s="97"/>
      <c r="H11" s="97"/>
      <c r="I11" s="97"/>
      <c r="J11" s="97"/>
      <c r="K11" s="97"/>
      <c r="L11" s="97"/>
    </row>
    <row r="12" spans="1:12" x14ac:dyDescent="0.35">
      <c r="A12" s="100" t="s">
        <v>285</v>
      </c>
      <c r="B12" s="97"/>
      <c r="C12" s="97"/>
      <c r="D12" s="97"/>
      <c r="E12" s="97"/>
      <c r="F12" s="97"/>
      <c r="G12" s="97"/>
      <c r="H12" s="97"/>
      <c r="I12" s="97"/>
      <c r="J12" s="97"/>
      <c r="K12" s="97"/>
      <c r="L12" s="97"/>
    </row>
    <row r="13" spans="1:12" x14ac:dyDescent="0.35">
      <c r="A13" s="97"/>
      <c r="B13" s="97"/>
      <c r="C13" s="97"/>
      <c r="D13" s="97"/>
      <c r="E13" s="97"/>
      <c r="F13" s="97"/>
      <c r="G13" s="97"/>
      <c r="H13" s="97"/>
      <c r="I13" s="97"/>
      <c r="J13" s="97"/>
      <c r="K13" s="97"/>
      <c r="L13" s="97"/>
    </row>
    <row r="14" spans="1:12" x14ac:dyDescent="0.35">
      <c r="A14" s="100" t="s">
        <v>286</v>
      </c>
      <c r="B14" s="97"/>
      <c r="C14" s="97"/>
      <c r="D14" s="97"/>
      <c r="E14" s="97"/>
      <c r="F14" s="97"/>
      <c r="G14" s="97"/>
      <c r="H14" s="97"/>
      <c r="I14" s="97"/>
      <c r="J14" s="97"/>
      <c r="K14" s="97"/>
      <c r="L14" s="97"/>
    </row>
    <row r="15" spans="1:12" x14ac:dyDescent="0.35">
      <c r="A15" s="97"/>
      <c r="B15" s="97"/>
      <c r="C15" s="97"/>
      <c r="D15" s="97"/>
      <c r="E15" s="97"/>
      <c r="F15" s="97"/>
      <c r="G15" s="97"/>
      <c r="H15" s="97"/>
      <c r="I15" s="97"/>
      <c r="J15" s="97"/>
      <c r="K15" s="97"/>
      <c r="L15" s="97"/>
    </row>
    <row r="16" spans="1:12" x14ac:dyDescent="0.35">
      <c r="A16" s="100" t="s">
        <v>344</v>
      </c>
      <c r="B16" s="97"/>
      <c r="C16" s="97"/>
      <c r="D16" s="97"/>
      <c r="E16" s="97"/>
      <c r="F16" s="97"/>
      <c r="G16" s="97"/>
      <c r="H16" s="97"/>
      <c r="I16" s="97"/>
      <c r="J16" s="97"/>
      <c r="K16" s="97"/>
      <c r="L16" s="97"/>
    </row>
    <row r="17" spans="1:12" x14ac:dyDescent="0.35">
      <c r="A17" s="97"/>
      <c r="B17" s="97"/>
      <c r="C17" s="97"/>
      <c r="D17" s="97"/>
      <c r="E17" s="97"/>
      <c r="F17" s="97"/>
      <c r="G17" s="97"/>
      <c r="H17" s="97"/>
      <c r="I17" s="97"/>
      <c r="J17" s="97"/>
      <c r="K17" s="97"/>
      <c r="L17" s="97"/>
    </row>
    <row r="18" spans="1:12" x14ac:dyDescent="0.35">
      <c r="A18" s="100" t="s">
        <v>287</v>
      </c>
      <c r="B18" s="97"/>
      <c r="C18" s="97"/>
      <c r="D18" s="97"/>
      <c r="E18" s="97"/>
      <c r="F18" s="97"/>
      <c r="G18" s="97"/>
      <c r="H18" s="97"/>
      <c r="I18" s="97"/>
      <c r="J18" s="97"/>
      <c r="K18" s="97"/>
      <c r="L18" s="97"/>
    </row>
    <row r="19" spans="1:12" x14ac:dyDescent="0.35">
      <c r="A19" s="97"/>
      <c r="B19" s="97"/>
      <c r="C19" s="97"/>
      <c r="D19" s="97"/>
      <c r="E19" s="97"/>
      <c r="F19" s="97"/>
      <c r="G19" s="97"/>
      <c r="H19" s="97"/>
      <c r="I19" s="97"/>
      <c r="J19" s="97"/>
      <c r="K19" s="97"/>
      <c r="L19" s="97"/>
    </row>
    <row r="20" spans="1:12" x14ac:dyDescent="0.35">
      <c r="A20" s="102" t="s">
        <v>352</v>
      </c>
      <c r="B20" s="97"/>
      <c r="C20" s="97"/>
      <c r="D20" s="97"/>
      <c r="E20" s="97"/>
      <c r="F20" s="97"/>
      <c r="G20" s="97"/>
      <c r="H20" s="97"/>
      <c r="I20" s="97"/>
      <c r="J20" s="97"/>
      <c r="K20" s="97"/>
      <c r="L20" s="97"/>
    </row>
    <row r="21" spans="1:12" x14ac:dyDescent="0.35">
      <c r="A21" s="97"/>
      <c r="B21" s="97"/>
      <c r="C21" s="97"/>
      <c r="D21" s="97"/>
      <c r="E21" s="97"/>
      <c r="F21" s="97"/>
      <c r="G21" s="97"/>
      <c r="H21" s="97"/>
      <c r="I21" s="97"/>
      <c r="J21" s="97"/>
      <c r="K21" s="97"/>
      <c r="L21" s="97"/>
    </row>
    <row r="22" spans="1:12" x14ac:dyDescent="0.35">
      <c r="A22" s="102" t="s">
        <v>288</v>
      </c>
      <c r="B22" s="97"/>
      <c r="C22" s="97"/>
      <c r="D22" s="97"/>
      <c r="E22" s="97"/>
      <c r="F22" s="97"/>
      <c r="G22" s="97"/>
      <c r="H22" s="97"/>
      <c r="I22" s="97"/>
      <c r="J22" s="97"/>
      <c r="K22" s="97"/>
      <c r="L22" s="97"/>
    </row>
    <row r="23" spans="1:12" x14ac:dyDescent="0.35">
      <c r="A23" s="97"/>
      <c r="B23" s="97"/>
      <c r="C23" s="97"/>
      <c r="D23" s="97"/>
      <c r="E23" s="97"/>
      <c r="F23" s="97"/>
      <c r="G23" s="97"/>
      <c r="H23" s="97"/>
      <c r="I23" s="97"/>
      <c r="J23" s="97"/>
      <c r="K23" s="97"/>
      <c r="L23" s="97"/>
    </row>
    <row r="24" spans="1:12" x14ac:dyDescent="0.35">
      <c r="A24" s="100" t="s">
        <v>289</v>
      </c>
      <c r="B24" s="97"/>
      <c r="C24" s="97"/>
      <c r="D24" s="97"/>
      <c r="E24" s="97"/>
      <c r="F24" s="97"/>
      <c r="G24" s="97"/>
      <c r="H24" s="97"/>
      <c r="I24" s="97"/>
      <c r="J24" s="97"/>
      <c r="K24" s="97"/>
      <c r="L24" s="97"/>
    </row>
    <row r="25" spans="1:12" x14ac:dyDescent="0.35">
      <c r="A25" s="97"/>
      <c r="B25" s="97"/>
      <c r="C25" s="97"/>
      <c r="D25" s="97"/>
      <c r="E25" s="97"/>
      <c r="F25" s="97"/>
      <c r="G25" s="97"/>
      <c r="H25" s="97"/>
      <c r="I25" s="97"/>
      <c r="J25" s="97"/>
      <c r="K25" s="97"/>
      <c r="L25" s="97"/>
    </row>
    <row r="26" spans="1:12" x14ac:dyDescent="0.35">
      <c r="A26" s="97"/>
      <c r="B26" s="97"/>
      <c r="C26" s="97"/>
      <c r="D26" s="97"/>
      <c r="E26" s="97"/>
      <c r="F26" s="97"/>
      <c r="G26" s="97"/>
      <c r="H26" s="97"/>
      <c r="I26" s="97"/>
      <c r="J26" s="97"/>
      <c r="K26" s="97"/>
      <c r="L26" s="97"/>
    </row>
    <row r="27" spans="1:12" x14ac:dyDescent="0.35">
      <c r="A27" s="97" t="s">
        <v>290</v>
      </c>
      <c r="B27" s="97" t="s">
        <v>291</v>
      </c>
      <c r="C27" s="97"/>
      <c r="D27" s="97"/>
      <c r="E27" s="97"/>
      <c r="F27" s="97"/>
      <c r="G27" s="97"/>
      <c r="H27" s="97"/>
      <c r="I27" s="97"/>
      <c r="J27" s="97"/>
      <c r="K27" s="97"/>
      <c r="L27" s="97"/>
    </row>
    <row r="28" spans="1:12" ht="91" customHeight="1" x14ac:dyDescent="0.35">
      <c r="A28" s="103" t="s">
        <v>292</v>
      </c>
      <c r="B28" s="104" t="s">
        <v>293</v>
      </c>
      <c r="C28" s="97"/>
      <c r="D28" s="97"/>
      <c r="E28" s="97"/>
      <c r="F28" s="97"/>
      <c r="G28" s="97"/>
      <c r="H28" s="97"/>
      <c r="I28" s="97"/>
      <c r="J28" s="97"/>
      <c r="K28" s="97"/>
      <c r="L28" s="97"/>
    </row>
    <row r="29" spans="1:12" ht="91" customHeight="1" x14ac:dyDescent="0.35">
      <c r="A29" s="104" t="s">
        <v>294</v>
      </c>
      <c r="B29" s="104" t="s">
        <v>295</v>
      </c>
      <c r="C29" s="97"/>
      <c r="D29" s="97"/>
      <c r="E29" s="97"/>
      <c r="F29" s="97"/>
      <c r="G29" s="97"/>
      <c r="H29" s="97"/>
      <c r="I29" s="97"/>
      <c r="J29" s="97"/>
      <c r="K29" s="97"/>
      <c r="L29" s="97"/>
    </row>
    <row r="30" spans="1:12" ht="132.5" customHeight="1" x14ac:dyDescent="0.35">
      <c r="A30" s="103" t="s">
        <v>296</v>
      </c>
      <c r="B30" s="105" t="s">
        <v>345</v>
      </c>
      <c r="C30" s="97"/>
      <c r="D30" s="97"/>
      <c r="E30" s="97"/>
      <c r="F30" s="97"/>
      <c r="G30" s="97"/>
      <c r="H30" s="97"/>
      <c r="I30" s="97"/>
      <c r="J30" s="97"/>
      <c r="K30" s="97"/>
      <c r="L30" s="97"/>
    </row>
    <row r="31" spans="1:12" ht="91" customHeight="1" x14ac:dyDescent="0.35">
      <c r="A31" s="103" t="s">
        <v>297</v>
      </c>
      <c r="B31" s="105" t="s">
        <v>298</v>
      </c>
      <c r="C31" s="97"/>
      <c r="D31" s="97"/>
      <c r="E31" s="97"/>
      <c r="F31" s="97"/>
      <c r="G31" s="97"/>
      <c r="H31" s="97"/>
      <c r="I31" s="97"/>
      <c r="J31" s="97"/>
      <c r="K31" s="97"/>
      <c r="L31" s="97"/>
    </row>
    <row r="32" spans="1:12" ht="91" customHeight="1" x14ac:dyDescent="0.35">
      <c r="A32" s="104" t="s">
        <v>299</v>
      </c>
      <c r="B32" s="105" t="s">
        <v>300</v>
      </c>
      <c r="C32" s="97"/>
      <c r="D32" s="97"/>
      <c r="E32" s="97"/>
      <c r="F32" s="97"/>
      <c r="G32" s="97"/>
      <c r="H32" s="97"/>
      <c r="I32" s="97"/>
      <c r="J32" s="97"/>
      <c r="K32" s="97"/>
      <c r="L32" s="97"/>
    </row>
    <row r="33" spans="1:12" ht="91" customHeight="1" x14ac:dyDescent="0.35">
      <c r="A33" s="104" t="s">
        <v>301</v>
      </c>
      <c r="B33" s="104" t="s">
        <v>302</v>
      </c>
      <c r="C33" s="97"/>
      <c r="D33" s="97"/>
      <c r="E33" s="97"/>
      <c r="F33" s="97"/>
      <c r="G33" s="97"/>
      <c r="H33" s="97"/>
      <c r="I33" s="97"/>
      <c r="J33" s="97"/>
      <c r="K33" s="97"/>
      <c r="L33" s="97"/>
    </row>
    <row r="34" spans="1:12" ht="91" customHeight="1" x14ac:dyDescent="0.35">
      <c r="A34" s="103" t="s">
        <v>303</v>
      </c>
      <c r="B34" s="104" t="s">
        <v>304</v>
      </c>
      <c r="C34" s="97"/>
      <c r="D34" s="97"/>
      <c r="E34" s="97"/>
      <c r="F34" s="97"/>
      <c r="G34" s="97"/>
      <c r="H34" s="97"/>
      <c r="I34" s="97"/>
      <c r="J34" s="97"/>
      <c r="K34" s="97"/>
      <c r="L34" s="97"/>
    </row>
    <row r="35" spans="1:12" ht="102.5" customHeight="1" x14ac:dyDescent="0.35">
      <c r="A35" s="104" t="s">
        <v>305</v>
      </c>
      <c r="B35" s="104" t="s">
        <v>306</v>
      </c>
      <c r="C35" s="97"/>
      <c r="D35" s="97"/>
      <c r="E35" s="97"/>
      <c r="F35" s="97"/>
      <c r="G35" s="97"/>
      <c r="H35" s="97"/>
      <c r="I35" s="97"/>
      <c r="J35" s="97"/>
      <c r="K35" s="97"/>
      <c r="L35" s="97"/>
    </row>
    <row r="36" spans="1:12" ht="91" customHeight="1" x14ac:dyDescent="0.35">
      <c r="A36" s="103" t="s">
        <v>307</v>
      </c>
      <c r="B36" s="104" t="s">
        <v>308</v>
      </c>
      <c r="C36" s="97"/>
      <c r="D36" s="97"/>
      <c r="E36" s="97"/>
      <c r="F36" s="97"/>
      <c r="G36" s="97"/>
      <c r="H36" s="97"/>
      <c r="I36" s="97"/>
      <c r="J36" s="97"/>
      <c r="K36" s="97"/>
      <c r="L36" s="97"/>
    </row>
    <row r="37" spans="1:12" ht="91" customHeight="1" x14ac:dyDescent="0.35">
      <c r="A37" s="104" t="s">
        <v>309</v>
      </c>
      <c r="B37" s="104" t="s">
        <v>310</v>
      </c>
      <c r="C37" s="97"/>
      <c r="D37" s="97"/>
      <c r="E37" s="97"/>
      <c r="F37" s="97"/>
      <c r="G37" s="97"/>
      <c r="H37" s="97"/>
      <c r="I37" s="97"/>
      <c r="J37" s="97"/>
      <c r="K37" s="97"/>
      <c r="L37" s="97"/>
    </row>
    <row r="38" spans="1:12" ht="91" customHeight="1" x14ac:dyDescent="0.35">
      <c r="A38" s="104" t="s">
        <v>311</v>
      </c>
      <c r="B38" s="104" t="s">
        <v>312</v>
      </c>
      <c r="C38" s="97"/>
      <c r="D38" s="97"/>
      <c r="E38" s="97"/>
      <c r="F38" s="97"/>
      <c r="G38" s="97"/>
      <c r="H38" s="97"/>
      <c r="I38" s="97"/>
      <c r="J38" s="97"/>
      <c r="K38" s="97"/>
      <c r="L38" s="97"/>
    </row>
    <row r="39" spans="1:12" ht="91" customHeight="1" x14ac:dyDescent="0.35">
      <c r="A39" s="103" t="s">
        <v>313</v>
      </c>
      <c r="B39" s="104" t="s">
        <v>314</v>
      </c>
      <c r="C39" s="97"/>
      <c r="D39" s="97"/>
      <c r="E39" s="97"/>
      <c r="F39" s="97"/>
      <c r="G39" s="97"/>
      <c r="H39" s="97"/>
      <c r="I39" s="97"/>
      <c r="J39" s="97"/>
      <c r="K39" s="97"/>
      <c r="L39" s="97"/>
    </row>
    <row r="40" spans="1:12" ht="91" customHeight="1" x14ac:dyDescent="0.35">
      <c r="A40" s="103" t="s">
        <v>315</v>
      </c>
      <c r="B40" s="104" t="s">
        <v>316</v>
      </c>
      <c r="C40" s="97"/>
      <c r="D40" s="97"/>
      <c r="E40" s="97"/>
      <c r="F40" s="97"/>
      <c r="G40" s="97"/>
      <c r="H40" s="97"/>
      <c r="I40" s="97"/>
      <c r="J40" s="97"/>
      <c r="K40" s="97"/>
      <c r="L40" s="97"/>
    </row>
    <row r="41" spans="1:12" ht="91" customHeight="1" x14ac:dyDescent="0.35">
      <c r="A41" s="103" t="s">
        <v>317</v>
      </c>
      <c r="B41" s="104" t="s">
        <v>318</v>
      </c>
      <c r="C41" s="97"/>
      <c r="D41" s="97"/>
      <c r="E41" s="97"/>
      <c r="F41" s="97"/>
      <c r="G41" s="97"/>
      <c r="H41" s="97"/>
      <c r="I41" s="97"/>
      <c r="J41" s="97"/>
      <c r="K41" s="97"/>
      <c r="L41" s="97"/>
    </row>
    <row r="42" spans="1:12" ht="91" customHeight="1" x14ac:dyDescent="0.35">
      <c r="A42" s="103" t="s">
        <v>319</v>
      </c>
      <c r="B42" s="104" t="s">
        <v>320</v>
      </c>
      <c r="C42" s="97"/>
      <c r="D42" s="97"/>
      <c r="E42" s="97"/>
      <c r="F42" s="97"/>
      <c r="G42" s="97"/>
      <c r="H42" s="97"/>
      <c r="I42" s="97"/>
      <c r="J42" s="97"/>
      <c r="K42" s="97"/>
      <c r="L42" s="97"/>
    </row>
    <row r="43" spans="1:12" ht="91" customHeight="1" x14ac:dyDescent="0.35">
      <c r="A43" s="103" t="s">
        <v>321</v>
      </c>
      <c r="B43" s="104" t="s">
        <v>322</v>
      </c>
      <c r="C43" s="97"/>
      <c r="D43" s="97"/>
      <c r="E43" s="97"/>
      <c r="F43" s="97"/>
      <c r="G43" s="97"/>
      <c r="H43" s="97"/>
      <c r="I43" s="97"/>
      <c r="J43" s="97"/>
      <c r="K43" s="97"/>
      <c r="L43" s="97"/>
    </row>
    <row r="44" spans="1:12" ht="91" customHeight="1" x14ac:dyDescent="0.35">
      <c r="A44" s="103" t="s">
        <v>323</v>
      </c>
      <c r="B44" s="104" t="s">
        <v>324</v>
      </c>
      <c r="C44" s="97"/>
      <c r="D44" s="97"/>
      <c r="E44" s="97"/>
      <c r="F44" s="97"/>
      <c r="G44" s="97"/>
      <c r="H44" s="97"/>
      <c r="I44" s="97"/>
      <c r="J44" s="97"/>
      <c r="K44" s="97"/>
      <c r="L44" s="97"/>
    </row>
    <row r="45" spans="1:12" ht="91" customHeight="1" x14ac:dyDescent="0.35">
      <c r="A45" s="103" t="s">
        <v>325</v>
      </c>
      <c r="B45" s="104" t="s">
        <v>326</v>
      </c>
      <c r="C45" s="97"/>
      <c r="D45" s="97"/>
      <c r="E45" s="97"/>
      <c r="F45" s="97"/>
      <c r="G45" s="97"/>
      <c r="H45" s="97"/>
      <c r="I45" s="97"/>
      <c r="J45" s="97"/>
      <c r="K45" s="97"/>
      <c r="L45" s="97"/>
    </row>
    <row r="46" spans="1:12" ht="91" customHeight="1" x14ac:dyDescent="0.35">
      <c r="A46" s="103" t="s">
        <v>327</v>
      </c>
      <c r="B46" s="104" t="s">
        <v>328</v>
      </c>
      <c r="C46" s="97"/>
      <c r="D46" s="97"/>
      <c r="E46" s="97"/>
      <c r="F46" s="97"/>
      <c r="G46" s="97"/>
      <c r="H46" s="97"/>
      <c r="I46" s="97"/>
      <c r="J46" s="97"/>
      <c r="K46" s="97"/>
      <c r="L46" s="97"/>
    </row>
    <row r="47" spans="1:12" ht="91" customHeight="1" x14ac:dyDescent="0.35">
      <c r="A47" s="103" t="s">
        <v>329</v>
      </c>
      <c r="B47" s="104" t="s">
        <v>330</v>
      </c>
      <c r="C47" s="97"/>
      <c r="D47" s="97"/>
      <c r="E47" s="97"/>
      <c r="F47" s="97"/>
      <c r="G47" s="97"/>
      <c r="H47" s="97"/>
      <c r="I47" s="97"/>
      <c r="J47" s="97"/>
      <c r="K47" s="97"/>
      <c r="L47" s="97"/>
    </row>
    <row r="48" spans="1:12" ht="91" customHeight="1" x14ac:dyDescent="0.35">
      <c r="A48" s="103" t="s">
        <v>331</v>
      </c>
      <c r="B48" s="104" t="s">
        <v>332</v>
      </c>
      <c r="C48" s="97"/>
      <c r="D48" s="97"/>
      <c r="E48" s="97"/>
      <c r="F48" s="97"/>
      <c r="G48" s="97"/>
      <c r="H48" s="97"/>
      <c r="I48" s="97"/>
      <c r="J48" s="97"/>
      <c r="K48" s="97"/>
      <c r="L48" s="97"/>
    </row>
    <row r="49" spans="1:12" ht="91" customHeight="1" x14ac:dyDescent="0.35">
      <c r="A49" s="103" t="s">
        <v>333</v>
      </c>
      <c r="B49" s="104" t="s">
        <v>334</v>
      </c>
      <c r="C49" s="97"/>
      <c r="D49" s="97"/>
      <c r="E49" s="97"/>
      <c r="F49" s="97"/>
      <c r="G49" s="97"/>
      <c r="H49" s="97"/>
      <c r="I49" s="97"/>
      <c r="J49" s="97"/>
      <c r="K49" s="97"/>
      <c r="L49" s="97"/>
    </row>
    <row r="50" spans="1:12" ht="91" customHeight="1" x14ac:dyDescent="0.35">
      <c r="A50" s="103" t="s">
        <v>335</v>
      </c>
      <c r="B50" s="104" t="s">
        <v>336</v>
      </c>
      <c r="C50" s="97"/>
      <c r="D50" s="97"/>
      <c r="E50" s="97"/>
      <c r="F50" s="97"/>
      <c r="G50" s="97"/>
      <c r="H50" s="97"/>
      <c r="I50" s="97"/>
      <c r="J50" s="97"/>
      <c r="K50" s="97"/>
      <c r="L50" s="97"/>
    </row>
    <row r="51" spans="1:12" ht="91" customHeight="1" x14ac:dyDescent="0.35">
      <c r="A51" s="103" t="s">
        <v>337</v>
      </c>
      <c r="B51" s="104" t="s">
        <v>338</v>
      </c>
      <c r="C51" s="97"/>
      <c r="D51" s="97"/>
      <c r="E51" s="97"/>
      <c r="F51" s="97"/>
      <c r="G51" s="97"/>
      <c r="H51" s="97"/>
      <c r="I51" s="97"/>
      <c r="J51" s="97"/>
      <c r="K51" s="97"/>
      <c r="L51" s="97"/>
    </row>
    <row r="52" spans="1:12" ht="91" customHeight="1" x14ac:dyDescent="0.35">
      <c r="A52" s="103" t="s">
        <v>339</v>
      </c>
      <c r="B52" s="104" t="s">
        <v>340</v>
      </c>
      <c r="C52" s="97"/>
      <c r="D52" s="97"/>
      <c r="E52" s="97"/>
      <c r="F52" s="97"/>
      <c r="G52" s="97"/>
      <c r="H52" s="97"/>
      <c r="I52" s="97"/>
      <c r="J52" s="97"/>
      <c r="K52" s="97"/>
      <c r="L52" s="97"/>
    </row>
  </sheetData>
  <hyperlinks>
    <hyperlink ref="A18" r:id="rId1" display="mailto:interpreters@judicial.state.co.us" xr:uid="{29F29BCB-C9E4-45A7-95E5-67E2E4C7B4DF}"/>
  </hyperlinks>
  <pageMargins left="0.7" right="0.7" top="0.75" bottom="0.75" header="0.3" footer="0.3"/>
  <pageSetup scale="70" orientation="landscape" horizontalDpi="4294967293" verticalDpi="0"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81072-3617-46B0-829C-589EF3759EA1}">
  <sheetPr>
    <tabColor rgb="FFFFFF00"/>
    <pageSetUpPr fitToPage="1"/>
  </sheetPr>
  <dimension ref="A1:Q42"/>
  <sheetViews>
    <sheetView showGridLines="0" showRuler="0" topLeftCell="A17" zoomScale="76" zoomScaleNormal="76" zoomScaleSheetLayoutView="55" zoomScalePageLayoutView="80" workbookViewId="0">
      <selection activeCell="N17" sqref="N17:N24"/>
    </sheetView>
  </sheetViews>
  <sheetFormatPr defaultColWidth="9.1796875" defaultRowHeight="12" x14ac:dyDescent="0.3"/>
  <cols>
    <col min="1" max="1" width="18.90625" style="17" customWidth="1"/>
    <col min="2" max="2" width="34.453125" style="17" customWidth="1"/>
    <col min="3" max="4" width="15.1796875" style="17" customWidth="1"/>
    <col min="5" max="6" width="13" style="17" customWidth="1"/>
    <col min="7" max="7" width="12.54296875" style="17" customWidth="1"/>
    <col min="8" max="8" width="10.54296875" style="17" customWidth="1"/>
    <col min="9" max="9" width="13.453125" style="17" customWidth="1"/>
    <col min="10" max="10" width="10.54296875" style="17" customWidth="1"/>
    <col min="11" max="11" width="16.453125" style="17" customWidth="1"/>
    <col min="12" max="12" width="12.1796875" style="18" customWidth="1"/>
    <col min="13" max="13" width="11.1796875" style="18" customWidth="1"/>
    <col min="14" max="14" width="9.81640625" style="18" customWidth="1"/>
    <col min="15" max="15" width="12.54296875" style="17" customWidth="1"/>
    <col min="16" max="16" width="15.1796875" style="17" customWidth="1"/>
    <col min="17" max="17" width="3.1796875" style="17" customWidth="1"/>
    <col min="18" max="16384" width="9.1796875" style="17"/>
  </cols>
  <sheetData>
    <row r="1" spans="1:16" s="16" customFormat="1" ht="21" customHeight="1" x14ac:dyDescent="0.55000000000000004">
      <c r="A1" s="168" t="s">
        <v>19</v>
      </c>
      <c r="B1" s="168"/>
      <c r="C1" s="168"/>
      <c r="D1" s="168"/>
      <c r="E1" s="168"/>
      <c r="F1" s="168"/>
      <c r="G1" s="168"/>
      <c r="H1" s="168"/>
      <c r="I1" s="168"/>
      <c r="J1" s="168"/>
      <c r="K1" s="168"/>
      <c r="L1" s="168"/>
      <c r="M1" s="168"/>
      <c r="N1" s="168"/>
      <c r="O1" s="168"/>
      <c r="P1" s="168"/>
    </row>
    <row r="2" spans="1:16" ht="21" customHeight="1" x14ac:dyDescent="0.55000000000000004">
      <c r="A2" s="168" t="s">
        <v>1</v>
      </c>
      <c r="B2" s="168"/>
      <c r="C2" s="168"/>
      <c r="D2" s="168"/>
      <c r="E2" s="168"/>
      <c r="F2" s="168"/>
      <c r="G2" s="168"/>
      <c r="H2" s="168"/>
      <c r="I2" s="168"/>
      <c r="J2" s="168"/>
      <c r="K2" s="168"/>
      <c r="L2" s="168"/>
      <c r="M2" s="168"/>
      <c r="N2" s="168"/>
      <c r="O2" s="168"/>
      <c r="P2" s="168"/>
    </row>
    <row r="3" spans="1:16" ht="27" customHeight="1" x14ac:dyDescent="0.55000000000000004">
      <c r="A3" s="169" t="s">
        <v>20</v>
      </c>
      <c r="B3" s="169"/>
      <c r="C3" s="169"/>
      <c r="D3" s="169"/>
      <c r="E3" s="169"/>
      <c r="F3" s="169"/>
      <c r="G3" s="169"/>
      <c r="H3" s="169"/>
      <c r="I3" s="169"/>
      <c r="J3" s="169"/>
      <c r="K3" s="169"/>
      <c r="L3" s="169"/>
      <c r="M3" s="169"/>
      <c r="N3" s="169"/>
      <c r="O3" s="169"/>
      <c r="P3" s="169"/>
    </row>
    <row r="4" spans="1:16" ht="15.75" customHeight="1" x14ac:dyDescent="0.45">
      <c r="P4" s="19"/>
    </row>
    <row r="5" spans="1:16" s="20" customFormat="1" ht="33" customHeight="1" x14ac:dyDescent="0.35">
      <c r="A5" s="170" t="s">
        <v>21</v>
      </c>
      <c r="B5" s="170"/>
      <c r="C5" s="170"/>
      <c r="D5" s="170"/>
      <c r="E5" s="170"/>
      <c r="F5" s="170"/>
      <c r="I5" s="170" t="s">
        <v>22</v>
      </c>
      <c r="J5" s="170"/>
      <c r="K5" s="170"/>
      <c r="L5" s="170"/>
      <c r="M5" s="170"/>
      <c r="N5" s="170"/>
      <c r="O5" s="170"/>
      <c r="P5" s="170"/>
    </row>
    <row r="6" spans="1:16" s="21" customFormat="1" ht="24" customHeight="1" x14ac:dyDescent="0.35">
      <c r="A6" s="174" t="s">
        <v>23</v>
      </c>
      <c r="B6" s="174"/>
      <c r="C6" s="172" t="s">
        <v>275</v>
      </c>
      <c r="D6" s="172"/>
      <c r="E6" s="172"/>
      <c r="F6" s="172"/>
      <c r="J6" s="80" t="s">
        <v>269</v>
      </c>
      <c r="K6" s="167" t="s">
        <v>410</v>
      </c>
      <c r="L6" s="167"/>
      <c r="M6" s="167"/>
      <c r="N6" s="167"/>
      <c r="O6" s="167"/>
      <c r="P6" s="167"/>
    </row>
    <row r="7" spans="1:16" s="25" customFormat="1" ht="24" customHeight="1" x14ac:dyDescent="0.35">
      <c r="A7" s="171" t="s">
        <v>24</v>
      </c>
      <c r="B7" s="171"/>
      <c r="C7" s="172"/>
      <c r="D7" s="172"/>
      <c r="E7" s="172"/>
      <c r="F7" s="172"/>
      <c r="I7" s="22"/>
      <c r="J7" s="79" t="s">
        <v>25</v>
      </c>
      <c r="K7" s="23" t="s">
        <v>74</v>
      </c>
      <c r="L7" s="24"/>
      <c r="M7" s="24"/>
      <c r="N7" s="24"/>
      <c r="O7" s="24"/>
      <c r="P7" s="24"/>
    </row>
    <row r="8" spans="1:16" s="25" customFormat="1" ht="24" customHeight="1" x14ac:dyDescent="0.35">
      <c r="A8" s="173" t="s">
        <v>26</v>
      </c>
      <c r="B8" s="173"/>
      <c r="C8" s="172">
        <v>457892</v>
      </c>
      <c r="D8" s="172"/>
      <c r="E8" s="172"/>
      <c r="F8" s="172"/>
      <c r="I8" s="26"/>
      <c r="J8" s="80" t="s">
        <v>27</v>
      </c>
      <c r="K8" s="81">
        <v>46242</v>
      </c>
      <c r="L8" s="81"/>
      <c r="M8" s="27"/>
      <c r="N8" s="27"/>
      <c r="O8" s="27"/>
      <c r="P8" s="24"/>
    </row>
    <row r="9" spans="1:16" s="25" customFormat="1" ht="24" customHeight="1" x14ac:dyDescent="0.35">
      <c r="A9" s="173" t="s">
        <v>268</v>
      </c>
      <c r="B9" s="173"/>
      <c r="C9" s="172"/>
      <c r="D9" s="172"/>
      <c r="E9" s="172"/>
      <c r="F9" s="172"/>
      <c r="I9" s="26"/>
      <c r="J9" s="79" t="s">
        <v>28</v>
      </c>
      <c r="K9" s="24" t="s">
        <v>409</v>
      </c>
      <c r="L9" s="24"/>
      <c r="M9" s="24"/>
      <c r="N9" s="24"/>
      <c r="O9" s="24"/>
      <c r="P9" s="24"/>
    </row>
    <row r="10" spans="1:16" s="25" customFormat="1" ht="24" customHeight="1" x14ac:dyDescent="0.35">
      <c r="A10" s="173" t="s">
        <v>29</v>
      </c>
      <c r="B10" s="173"/>
      <c r="C10" s="172" t="s">
        <v>347</v>
      </c>
      <c r="D10" s="172"/>
      <c r="E10" s="172"/>
      <c r="F10" s="172"/>
      <c r="I10" s="26"/>
      <c r="J10" s="79" t="s">
        <v>30</v>
      </c>
      <c r="K10" s="23" t="s">
        <v>94</v>
      </c>
      <c r="L10" s="24"/>
      <c r="M10" s="24"/>
      <c r="N10" s="24"/>
      <c r="O10" s="24"/>
      <c r="P10" s="24"/>
    </row>
    <row r="11" spans="1:16" s="25" customFormat="1" ht="24" customHeight="1" x14ac:dyDescent="0.35">
      <c r="A11" s="171"/>
      <c r="B11" s="171"/>
      <c r="C11" s="172" t="s">
        <v>348</v>
      </c>
      <c r="D11" s="172"/>
      <c r="E11" s="172"/>
      <c r="F11" s="172"/>
      <c r="I11" s="26"/>
      <c r="J11" s="79" t="s">
        <v>31</v>
      </c>
      <c r="K11" s="23" t="s">
        <v>71</v>
      </c>
      <c r="L11" s="23"/>
      <c r="M11" s="24"/>
      <c r="N11" s="28"/>
      <c r="O11" s="28"/>
      <c r="P11" s="24"/>
    </row>
    <row r="12" spans="1:16" s="25" customFormat="1" ht="24" customHeight="1" x14ac:dyDescent="0.35">
      <c r="A12" s="171" t="s">
        <v>32</v>
      </c>
      <c r="B12" s="171"/>
      <c r="C12" s="172" t="s">
        <v>349</v>
      </c>
      <c r="D12" s="172"/>
      <c r="E12" s="172"/>
      <c r="F12" s="172"/>
      <c r="I12" s="26"/>
      <c r="J12" s="79" t="s">
        <v>33</v>
      </c>
      <c r="K12" s="23" t="s">
        <v>350</v>
      </c>
      <c r="L12" s="23"/>
      <c r="M12" s="23"/>
      <c r="N12" s="23"/>
      <c r="O12" s="23"/>
      <c r="P12" s="23"/>
    </row>
    <row r="13" spans="1:16" s="25" customFormat="1" ht="24" customHeight="1" x14ac:dyDescent="0.35">
      <c r="A13" s="171" t="s">
        <v>34</v>
      </c>
      <c r="B13" s="171"/>
      <c r="C13" s="175" t="s">
        <v>276</v>
      </c>
      <c r="D13" s="172"/>
      <c r="E13" s="172"/>
      <c r="F13" s="172"/>
      <c r="J13" s="80" t="s">
        <v>267</v>
      </c>
      <c r="K13" s="23" t="s">
        <v>277</v>
      </c>
      <c r="L13" s="23"/>
      <c r="M13" s="23"/>
      <c r="N13" s="23"/>
      <c r="O13" s="23"/>
      <c r="P13" s="23"/>
    </row>
    <row r="14" spans="1:16" s="25" customFormat="1" ht="8.25" customHeight="1" thickBot="1" x14ac:dyDescent="0.4">
      <c r="J14" s="29"/>
      <c r="L14" s="30"/>
      <c r="M14" s="30"/>
      <c r="N14" s="30"/>
      <c r="O14" s="30"/>
      <c r="P14" s="31"/>
    </row>
    <row r="15" spans="1:16" s="32" customFormat="1" ht="8.25" customHeight="1" thickTop="1" x14ac:dyDescent="0.3">
      <c r="A15" s="176" t="s">
        <v>35</v>
      </c>
      <c r="B15" s="178" t="s">
        <v>36</v>
      </c>
      <c r="C15" s="178" t="s">
        <v>37</v>
      </c>
      <c r="D15" s="178" t="s">
        <v>38</v>
      </c>
      <c r="E15" s="178" t="s">
        <v>39</v>
      </c>
      <c r="F15" s="180" t="s">
        <v>215</v>
      </c>
      <c r="G15" s="176" t="s">
        <v>40</v>
      </c>
      <c r="H15" s="180" t="s">
        <v>41</v>
      </c>
      <c r="I15" s="182" t="s">
        <v>42</v>
      </c>
      <c r="J15" s="176" t="s">
        <v>43</v>
      </c>
      <c r="K15" s="180" t="s">
        <v>44</v>
      </c>
      <c r="L15" s="182" t="s">
        <v>45</v>
      </c>
      <c r="M15" s="182" t="s">
        <v>46</v>
      </c>
      <c r="N15" s="184" t="s">
        <v>47</v>
      </c>
      <c r="O15" s="186" t="s">
        <v>48</v>
      </c>
      <c r="P15" s="186" t="s">
        <v>49</v>
      </c>
    </row>
    <row r="16" spans="1:16" s="33" customFormat="1" ht="41.25" customHeight="1" thickBot="1" x14ac:dyDescent="0.4">
      <c r="A16" s="177"/>
      <c r="B16" s="179"/>
      <c r="C16" s="179"/>
      <c r="D16" s="179"/>
      <c r="E16" s="179"/>
      <c r="F16" s="181"/>
      <c r="G16" s="177"/>
      <c r="H16" s="181"/>
      <c r="I16" s="183"/>
      <c r="J16" s="177"/>
      <c r="K16" s="181"/>
      <c r="L16" s="183"/>
      <c r="M16" s="183"/>
      <c r="N16" s="185"/>
      <c r="O16" s="187"/>
      <c r="P16" s="187"/>
    </row>
    <row r="17" spans="1:17" s="34" customFormat="1" ht="28.75" customHeight="1" thickTop="1" x14ac:dyDescent="0.35">
      <c r="A17" s="107">
        <v>45509</v>
      </c>
      <c r="B17" s="108" t="s">
        <v>262</v>
      </c>
      <c r="C17" s="109">
        <v>0.33333333333333331</v>
      </c>
      <c r="D17" s="109">
        <v>0.70833333333333337</v>
      </c>
      <c r="E17" s="110">
        <v>1</v>
      </c>
      <c r="F17" s="111" t="s">
        <v>75</v>
      </c>
      <c r="G17" s="112">
        <f>IF(C17="","",((D17-C17)*24)-E17)</f>
        <v>8.0000000000000018</v>
      </c>
      <c r="H17" s="113">
        <v>50</v>
      </c>
      <c r="I17" s="114">
        <f>IF(H17="","$",IF(G17="","$",(H17*G17)))</f>
        <v>400.00000000000011</v>
      </c>
      <c r="J17" s="115">
        <v>2</v>
      </c>
      <c r="K17" s="113">
        <f>IF(J17&gt;0,(H17/2),"")</f>
        <v>25</v>
      </c>
      <c r="L17" s="114">
        <f>IF(J17="","$",ROUNDUP(K17*J17,2))</f>
        <v>50</v>
      </c>
      <c r="M17" s="116">
        <v>60</v>
      </c>
      <c r="N17" s="117">
        <v>0.65</v>
      </c>
      <c r="O17" s="118">
        <f>IF(M17="","$",ROUNDUP(N17*M17,2))</f>
        <v>39</v>
      </c>
      <c r="P17" s="119">
        <f>IF(SUM(I17,L17,O17)=0,"$",SUM(I17,L17,O17))</f>
        <v>489.00000000000011</v>
      </c>
    </row>
    <row r="18" spans="1:17" s="34" customFormat="1" ht="28.5" customHeight="1" x14ac:dyDescent="0.35">
      <c r="A18" s="107">
        <v>45510</v>
      </c>
      <c r="B18" s="108" t="s">
        <v>265</v>
      </c>
      <c r="C18" s="109">
        <v>0.375</v>
      </c>
      <c r="D18" s="109">
        <v>0.5</v>
      </c>
      <c r="E18" s="110">
        <v>0</v>
      </c>
      <c r="F18" s="111" t="s">
        <v>74</v>
      </c>
      <c r="G18" s="112">
        <f t="shared" ref="G18:G24" si="0">IF(C18="","",((D18-C18)*24)-E18)</f>
        <v>3</v>
      </c>
      <c r="H18" s="113">
        <v>50</v>
      </c>
      <c r="I18" s="114">
        <f>IF(H18="","$",IF(G18="","$",(H18*G18)))</f>
        <v>150</v>
      </c>
      <c r="J18" s="115"/>
      <c r="K18" s="113" t="str">
        <f>IF(J18&gt;0,(H18/2),"")</f>
        <v/>
      </c>
      <c r="L18" s="114" t="str">
        <f>IF(J18="","$",ROUNDUP(K18*J18,2))</f>
        <v>$</v>
      </c>
      <c r="M18" s="116"/>
      <c r="N18" s="117">
        <v>0.65</v>
      </c>
      <c r="O18" s="118" t="str">
        <f t="shared" ref="O18:O24" si="1">IF(M18="","$",ROUNDUP(N18*M18,2))</f>
        <v>$</v>
      </c>
      <c r="P18" s="119">
        <f>IF(SUM(I18,L18,O18)=0,"$",SUM(I18,L18,O18))</f>
        <v>150</v>
      </c>
    </row>
    <row r="19" spans="1:17" s="34" customFormat="1" ht="28.75" customHeight="1" x14ac:dyDescent="0.35">
      <c r="A19" s="107"/>
      <c r="B19" s="108"/>
      <c r="C19" s="109"/>
      <c r="D19" s="109"/>
      <c r="E19" s="110"/>
      <c r="F19" s="111"/>
      <c r="G19" s="112" t="str">
        <f t="shared" si="0"/>
        <v/>
      </c>
      <c r="H19" s="113"/>
      <c r="I19" s="114" t="str">
        <f t="shared" ref="I19:I24" si="2">IF(H19="","$",IF(G19="","$",(H19*G19)))</f>
        <v>$</v>
      </c>
      <c r="J19" s="115"/>
      <c r="K19" s="113" t="str">
        <f t="shared" ref="K19:K24" si="3">IF(J19&gt;0,(H19/2),"")</f>
        <v/>
      </c>
      <c r="L19" s="114" t="str">
        <f t="shared" ref="L19:L22" si="4">IF(J19="","$",ROUNDUP(K19*J19,2))</f>
        <v>$</v>
      </c>
      <c r="M19" s="116"/>
      <c r="N19" s="117">
        <v>0.65</v>
      </c>
      <c r="O19" s="118" t="str">
        <f t="shared" si="1"/>
        <v>$</v>
      </c>
      <c r="P19" s="119" t="str">
        <f t="shared" ref="P19:P24" si="5">IF(SUM(I19,L19,O19)=0,"$",SUM(I19,L19,O19))</f>
        <v>$</v>
      </c>
    </row>
    <row r="20" spans="1:17" s="34" customFormat="1" ht="28.75" customHeight="1" x14ac:dyDescent="0.35">
      <c r="A20" s="107"/>
      <c r="B20" s="108"/>
      <c r="C20" s="109"/>
      <c r="D20" s="109"/>
      <c r="E20" s="110"/>
      <c r="F20" s="111"/>
      <c r="G20" s="112" t="str">
        <f t="shared" si="0"/>
        <v/>
      </c>
      <c r="H20" s="113"/>
      <c r="I20" s="114" t="str">
        <f t="shared" si="2"/>
        <v>$</v>
      </c>
      <c r="J20" s="115"/>
      <c r="K20" s="113" t="str">
        <f t="shared" si="3"/>
        <v/>
      </c>
      <c r="L20" s="114" t="str">
        <f t="shared" si="4"/>
        <v>$</v>
      </c>
      <c r="M20" s="116"/>
      <c r="N20" s="117">
        <v>0.65</v>
      </c>
      <c r="O20" s="118" t="str">
        <f t="shared" si="1"/>
        <v>$</v>
      </c>
      <c r="P20" s="119" t="str">
        <f t="shared" si="5"/>
        <v>$</v>
      </c>
    </row>
    <row r="21" spans="1:17" s="34" customFormat="1" ht="28.75" customHeight="1" x14ac:dyDescent="0.35">
      <c r="A21" s="107"/>
      <c r="B21" s="108"/>
      <c r="C21" s="109"/>
      <c r="D21" s="109"/>
      <c r="E21" s="110"/>
      <c r="F21" s="111"/>
      <c r="G21" s="112" t="str">
        <f t="shared" si="0"/>
        <v/>
      </c>
      <c r="H21" s="113"/>
      <c r="I21" s="114" t="str">
        <f t="shared" si="2"/>
        <v>$</v>
      </c>
      <c r="J21" s="115"/>
      <c r="K21" s="113" t="str">
        <f t="shared" si="3"/>
        <v/>
      </c>
      <c r="L21" s="114" t="str">
        <f t="shared" si="4"/>
        <v>$</v>
      </c>
      <c r="M21" s="116"/>
      <c r="N21" s="117">
        <v>0.65</v>
      </c>
      <c r="O21" s="118" t="str">
        <f t="shared" si="1"/>
        <v>$</v>
      </c>
      <c r="P21" s="119" t="str">
        <f t="shared" si="5"/>
        <v>$</v>
      </c>
    </row>
    <row r="22" spans="1:17" s="34" customFormat="1" ht="28.75" customHeight="1" x14ac:dyDescent="0.35">
      <c r="A22" s="107"/>
      <c r="B22" s="108"/>
      <c r="C22" s="109"/>
      <c r="D22" s="109"/>
      <c r="E22" s="110"/>
      <c r="F22" s="111"/>
      <c r="G22" s="112" t="str">
        <f t="shared" si="0"/>
        <v/>
      </c>
      <c r="H22" s="113"/>
      <c r="I22" s="114" t="str">
        <f t="shared" si="2"/>
        <v>$</v>
      </c>
      <c r="J22" s="115"/>
      <c r="K22" s="113" t="str">
        <f t="shared" si="3"/>
        <v/>
      </c>
      <c r="L22" s="114" t="str">
        <f t="shared" si="4"/>
        <v>$</v>
      </c>
      <c r="M22" s="116"/>
      <c r="N22" s="117">
        <v>0.65</v>
      </c>
      <c r="O22" s="118" t="str">
        <f t="shared" si="1"/>
        <v>$</v>
      </c>
      <c r="P22" s="119" t="str">
        <f t="shared" si="5"/>
        <v>$</v>
      </c>
    </row>
    <row r="23" spans="1:17" s="34" customFormat="1" ht="28.75" customHeight="1" x14ac:dyDescent="0.35">
      <c r="A23" s="107"/>
      <c r="B23" s="108"/>
      <c r="C23" s="109"/>
      <c r="D23" s="109"/>
      <c r="E23" s="110"/>
      <c r="F23" s="111"/>
      <c r="G23" s="112" t="str">
        <f t="shared" si="0"/>
        <v/>
      </c>
      <c r="H23" s="113"/>
      <c r="I23" s="114" t="str">
        <f t="shared" si="2"/>
        <v>$</v>
      </c>
      <c r="J23" s="115"/>
      <c r="K23" s="113" t="str">
        <f t="shared" si="3"/>
        <v/>
      </c>
      <c r="L23" s="114" t="str">
        <f>IF(J23="","$",ROUNDUP(K23*J23,2))</f>
        <v>$</v>
      </c>
      <c r="M23" s="116"/>
      <c r="N23" s="117">
        <v>0.65</v>
      </c>
      <c r="O23" s="118" t="str">
        <f t="shared" si="1"/>
        <v>$</v>
      </c>
      <c r="P23" s="119" t="str">
        <f t="shared" si="5"/>
        <v>$</v>
      </c>
    </row>
    <row r="24" spans="1:17" s="34" customFormat="1" ht="28.75" customHeight="1" x14ac:dyDescent="0.35">
      <c r="A24" s="107"/>
      <c r="B24" s="108"/>
      <c r="C24" s="109"/>
      <c r="D24" s="109"/>
      <c r="E24" s="110"/>
      <c r="F24" s="111"/>
      <c r="G24" s="112" t="str">
        <f t="shared" si="0"/>
        <v/>
      </c>
      <c r="H24" s="113"/>
      <c r="I24" s="114" t="str">
        <f t="shared" si="2"/>
        <v>$</v>
      </c>
      <c r="J24" s="115"/>
      <c r="K24" s="113" t="str">
        <f t="shared" si="3"/>
        <v/>
      </c>
      <c r="L24" s="114" t="str">
        <f>IF(J24="","$",ROUNDUP(K24*J24,2))</f>
        <v>$</v>
      </c>
      <c r="M24" s="116"/>
      <c r="N24" s="117">
        <v>0.65</v>
      </c>
      <c r="O24" s="118" t="str">
        <f t="shared" si="1"/>
        <v>$</v>
      </c>
      <c r="P24" s="119" t="str">
        <f t="shared" si="5"/>
        <v>$</v>
      </c>
    </row>
    <row r="25" spans="1:17" s="70" customFormat="1" ht="28.75" customHeight="1" x14ac:dyDescent="0.55000000000000004">
      <c r="A25" s="120"/>
      <c r="B25" s="121"/>
      <c r="C25" s="121"/>
      <c r="D25" s="121"/>
      <c r="E25" s="121"/>
      <c r="F25" s="121"/>
      <c r="G25" s="131" t="s">
        <v>266</v>
      </c>
      <c r="H25" s="121"/>
      <c r="I25" s="121"/>
      <c r="J25" s="121"/>
      <c r="K25" s="121"/>
      <c r="L25" s="121"/>
      <c r="M25" s="121"/>
      <c r="N25" s="121"/>
      <c r="O25" s="121"/>
      <c r="P25" s="121"/>
      <c r="Q25" s="71"/>
    </row>
    <row r="26" spans="1:17" s="34" customFormat="1" ht="28.75" customHeight="1" x14ac:dyDescent="0.35">
      <c r="A26" s="107">
        <v>45510</v>
      </c>
      <c r="B26" s="108" t="s">
        <v>262</v>
      </c>
      <c r="C26" s="109">
        <v>0.33333333333333331</v>
      </c>
      <c r="D26" s="109">
        <v>0.5</v>
      </c>
      <c r="E26" s="110">
        <v>0</v>
      </c>
      <c r="F26" s="111" t="s">
        <v>75</v>
      </c>
      <c r="G26" s="112">
        <f t="shared" ref="G26:G31" si="6">IF(C26="","",((D26-C26)*24)-E26)</f>
        <v>4</v>
      </c>
      <c r="H26" s="113">
        <v>57</v>
      </c>
      <c r="I26" s="114">
        <f>IF(H26="","$",IF(G26="","$",(H26*G26)))</f>
        <v>228</v>
      </c>
      <c r="J26" s="122">
        <v>2</v>
      </c>
      <c r="K26" s="123">
        <f>IF(J26&gt;0,(H26-7)/2,"")</f>
        <v>25</v>
      </c>
      <c r="L26" s="124">
        <f>IF(J26="","$",ROUNDUP(K26*J26,2))</f>
        <v>50</v>
      </c>
      <c r="M26" s="125">
        <v>60</v>
      </c>
      <c r="N26" s="117">
        <f>$N$17</f>
        <v>0.65</v>
      </c>
      <c r="O26" s="118">
        <f>IF(M26="","$",ROUNDUP(N26*M26,2))</f>
        <v>39</v>
      </c>
      <c r="P26" s="119">
        <f>IF(SUM(I26,L26,O26)=0,"$",SUM(I26,L26,O26))</f>
        <v>317</v>
      </c>
    </row>
    <row r="27" spans="1:17" s="34" customFormat="1" ht="28.75" customHeight="1" x14ac:dyDescent="0.35">
      <c r="A27" s="107"/>
      <c r="B27" s="108"/>
      <c r="C27" s="109"/>
      <c r="D27" s="109"/>
      <c r="E27" s="110"/>
      <c r="F27" s="111"/>
      <c r="G27" s="112" t="str">
        <f t="shared" si="6"/>
        <v/>
      </c>
      <c r="H27" s="113"/>
      <c r="I27" s="114" t="str">
        <f t="shared" ref="I27:I31" si="7">IF(H27="","$",IF(G27="","$",(H27*G27)))</f>
        <v>$</v>
      </c>
      <c r="J27" s="122"/>
      <c r="K27" s="123" t="str">
        <f t="shared" ref="K27:K31" si="8">IF(J27&gt;0,(H27-7)/2,"")</f>
        <v/>
      </c>
      <c r="L27" s="124" t="str">
        <f t="shared" ref="L27:L31" si="9">IF(J27="","$",ROUNDUP(K27*J27,2))</f>
        <v>$</v>
      </c>
      <c r="M27" s="125"/>
      <c r="N27" s="117">
        <f t="shared" ref="N27:N31" si="10">$N$17</f>
        <v>0.65</v>
      </c>
      <c r="O27" s="118" t="str">
        <f t="shared" ref="O27:O31" si="11">IF(M27="","$",ROUNDUP(N27*M27,2))</f>
        <v>$</v>
      </c>
      <c r="P27" s="119" t="str">
        <f t="shared" ref="P27:P31" si="12">IF(SUM(I27,L27,O27)=0,"$",SUM(I27,L27,O27))</f>
        <v>$</v>
      </c>
    </row>
    <row r="28" spans="1:17" s="34" customFormat="1" ht="28.75" customHeight="1" x14ac:dyDescent="0.35">
      <c r="A28" s="107"/>
      <c r="B28" s="108"/>
      <c r="C28" s="109"/>
      <c r="D28" s="109"/>
      <c r="E28" s="110"/>
      <c r="F28" s="111"/>
      <c r="G28" s="112" t="str">
        <f t="shared" si="6"/>
        <v/>
      </c>
      <c r="H28" s="113"/>
      <c r="I28" s="114" t="str">
        <f t="shared" si="7"/>
        <v>$</v>
      </c>
      <c r="J28" s="122"/>
      <c r="K28" s="123" t="str">
        <f t="shared" si="8"/>
        <v/>
      </c>
      <c r="L28" s="124" t="str">
        <f t="shared" si="9"/>
        <v>$</v>
      </c>
      <c r="M28" s="125"/>
      <c r="N28" s="117">
        <f t="shared" si="10"/>
        <v>0.65</v>
      </c>
      <c r="O28" s="118" t="str">
        <f t="shared" si="11"/>
        <v>$</v>
      </c>
      <c r="P28" s="119" t="str">
        <f t="shared" si="12"/>
        <v>$</v>
      </c>
    </row>
    <row r="29" spans="1:17" s="34" customFormat="1" ht="28.75" customHeight="1" x14ac:dyDescent="0.35">
      <c r="A29" s="107"/>
      <c r="B29" s="108"/>
      <c r="C29" s="109"/>
      <c r="D29" s="109"/>
      <c r="E29" s="110"/>
      <c r="F29" s="111"/>
      <c r="G29" s="112" t="str">
        <f t="shared" si="6"/>
        <v/>
      </c>
      <c r="H29" s="113"/>
      <c r="I29" s="114" t="str">
        <f t="shared" si="7"/>
        <v>$</v>
      </c>
      <c r="J29" s="122"/>
      <c r="K29" s="123" t="str">
        <f t="shared" si="8"/>
        <v/>
      </c>
      <c r="L29" s="124" t="str">
        <f t="shared" si="9"/>
        <v>$</v>
      </c>
      <c r="M29" s="125"/>
      <c r="N29" s="117">
        <f t="shared" si="10"/>
        <v>0.65</v>
      </c>
      <c r="O29" s="118" t="str">
        <f t="shared" si="11"/>
        <v>$</v>
      </c>
      <c r="P29" s="119" t="str">
        <f t="shared" si="12"/>
        <v>$</v>
      </c>
    </row>
    <row r="30" spans="1:17" s="34" customFormat="1" ht="28.75" customHeight="1" x14ac:dyDescent="0.35">
      <c r="A30" s="107"/>
      <c r="B30" s="108"/>
      <c r="C30" s="109"/>
      <c r="D30" s="109"/>
      <c r="E30" s="110"/>
      <c r="F30" s="111"/>
      <c r="G30" s="112" t="str">
        <f t="shared" si="6"/>
        <v/>
      </c>
      <c r="H30" s="113"/>
      <c r="I30" s="114" t="str">
        <f t="shared" si="7"/>
        <v>$</v>
      </c>
      <c r="J30" s="122"/>
      <c r="K30" s="123" t="str">
        <f t="shared" si="8"/>
        <v/>
      </c>
      <c r="L30" s="124" t="str">
        <f t="shared" si="9"/>
        <v>$</v>
      </c>
      <c r="M30" s="125"/>
      <c r="N30" s="117">
        <f t="shared" si="10"/>
        <v>0.65</v>
      </c>
      <c r="O30" s="118" t="str">
        <f t="shared" si="11"/>
        <v>$</v>
      </c>
      <c r="P30" s="119" t="str">
        <f t="shared" si="12"/>
        <v>$</v>
      </c>
    </row>
    <row r="31" spans="1:17" s="34" customFormat="1" ht="28.75" customHeight="1" thickBot="1" x14ac:dyDescent="0.4">
      <c r="A31" s="126"/>
      <c r="B31" s="108"/>
      <c r="C31" s="128"/>
      <c r="D31" s="128"/>
      <c r="E31" s="127"/>
      <c r="F31" s="129"/>
      <c r="G31" s="112" t="str">
        <f t="shared" si="6"/>
        <v/>
      </c>
      <c r="H31" s="130"/>
      <c r="I31" s="114" t="str">
        <f t="shared" si="7"/>
        <v>$</v>
      </c>
      <c r="J31" s="122"/>
      <c r="K31" s="123" t="str">
        <f t="shared" si="8"/>
        <v/>
      </c>
      <c r="L31" s="124" t="str">
        <f t="shared" si="9"/>
        <v>$</v>
      </c>
      <c r="M31" s="125"/>
      <c r="N31" s="117">
        <f t="shared" si="10"/>
        <v>0.65</v>
      </c>
      <c r="O31" s="118" t="str">
        <f t="shared" si="11"/>
        <v>$</v>
      </c>
      <c r="P31" s="119" t="str">
        <f t="shared" si="12"/>
        <v>$</v>
      </c>
    </row>
    <row r="32" spans="1:17" s="34" customFormat="1" ht="14.4" customHeight="1" thickTop="1" thickBot="1" x14ac:dyDescent="0.4">
      <c r="A32" s="91" t="s">
        <v>270</v>
      </c>
      <c r="B32" s="77"/>
      <c r="C32" s="77"/>
      <c r="D32" s="77"/>
      <c r="E32" s="77"/>
      <c r="F32" s="77"/>
      <c r="G32" s="77"/>
      <c r="H32" s="77"/>
      <c r="I32" s="77"/>
      <c r="J32" s="77"/>
      <c r="K32" s="77"/>
      <c r="L32" s="77"/>
      <c r="M32" s="132"/>
      <c r="N32" s="35"/>
      <c r="O32" s="35" t="s">
        <v>50</v>
      </c>
      <c r="P32" s="133">
        <f>IF(H17="","$",SUM(P17:P31))</f>
        <v>956.00000000000011</v>
      </c>
    </row>
    <row r="33" spans="1:16" s="34" customFormat="1" ht="14.4" customHeight="1" thickTop="1" x14ac:dyDescent="0.35">
      <c r="A33" s="91" t="s">
        <v>271</v>
      </c>
      <c r="B33" s="93"/>
      <c r="C33" s="93"/>
      <c r="D33" s="93"/>
      <c r="E33" s="93"/>
      <c r="F33" s="93"/>
      <c r="G33" s="93"/>
      <c r="H33" s="93"/>
      <c r="I33" s="93"/>
      <c r="J33" s="93"/>
      <c r="K33" s="93"/>
      <c r="L33" s="93"/>
      <c r="M33" s="93"/>
      <c r="N33" s="35"/>
      <c r="O33" s="35"/>
      <c r="P33" s="94"/>
    </row>
    <row r="34" spans="1:16" s="34" customFormat="1" ht="14.4" customHeight="1" x14ac:dyDescent="0.35">
      <c r="A34" s="92" t="s">
        <v>272</v>
      </c>
      <c r="B34" s="93"/>
      <c r="C34" s="93"/>
      <c r="D34" s="93"/>
      <c r="E34" s="93"/>
      <c r="F34" s="93"/>
      <c r="G34" s="93"/>
      <c r="H34" s="93"/>
      <c r="I34" s="93"/>
      <c r="J34" s="93"/>
      <c r="K34" s="93"/>
      <c r="L34" s="93"/>
      <c r="M34" s="93"/>
      <c r="N34" s="35"/>
      <c r="O34" s="35"/>
      <c r="P34" s="94"/>
    </row>
    <row r="35" spans="1:16" s="34" customFormat="1" ht="14.4" customHeight="1" thickBot="1" x14ac:dyDescent="0.4">
      <c r="A35" s="92" t="s">
        <v>221</v>
      </c>
      <c r="B35" s="78"/>
      <c r="C35" s="78"/>
      <c r="D35" s="78"/>
      <c r="E35" s="78"/>
      <c r="F35" s="78"/>
      <c r="G35" s="78"/>
      <c r="H35" s="78"/>
      <c r="I35" s="78"/>
      <c r="J35" s="78"/>
      <c r="K35" s="78"/>
      <c r="L35" s="78"/>
      <c r="M35" s="78"/>
    </row>
    <row r="36" spans="1:16" s="32" customFormat="1" ht="42" customHeight="1" thickBot="1" x14ac:dyDescent="0.35">
      <c r="A36" s="75" t="s">
        <v>273</v>
      </c>
      <c r="B36" s="75" t="s">
        <v>274</v>
      </c>
      <c r="C36" s="75"/>
      <c r="D36" s="75"/>
      <c r="E36" s="75"/>
      <c r="F36" s="75"/>
      <c r="G36" s="75"/>
      <c r="H36" s="75"/>
      <c r="I36" s="75"/>
      <c r="J36" s="75"/>
      <c r="K36" s="75"/>
      <c r="L36" s="75"/>
      <c r="M36" s="75"/>
      <c r="N36" s="75"/>
      <c r="O36" s="75"/>
      <c r="P36" s="76"/>
    </row>
    <row r="37" spans="1:16" s="25" customFormat="1" ht="28.5" customHeight="1" thickBot="1" x14ac:dyDescent="0.4">
      <c r="B37" s="74" t="s">
        <v>51</v>
      </c>
      <c r="C37" s="190"/>
      <c r="D37" s="191"/>
      <c r="E37" s="37" t="s">
        <v>52</v>
      </c>
      <c r="F37" s="38">
        <f>IF(C8="",IF(C9="","",C9),C8)</f>
        <v>457892</v>
      </c>
      <c r="G37" s="39" t="s">
        <v>53</v>
      </c>
      <c r="H37" s="40" t="str">
        <f>IF(K7="","",IF(K7="yes","EFT","WARR"))</f>
        <v>EFT</v>
      </c>
      <c r="I37" s="192" t="s">
        <v>54</v>
      </c>
      <c r="J37" s="193"/>
      <c r="K37" s="194" t="str">
        <f>IF(K6="","",K6)</f>
        <v>2026-56</v>
      </c>
      <c r="L37" s="195"/>
      <c r="M37" s="196" t="s">
        <v>55</v>
      </c>
      <c r="N37" s="193"/>
      <c r="O37" s="197"/>
      <c r="P37" s="198"/>
    </row>
    <row r="38" spans="1:16" s="25" customFormat="1" ht="28.5" customHeight="1" thickBot="1" x14ac:dyDescent="0.4">
      <c r="B38" s="72" t="s">
        <v>56</v>
      </c>
      <c r="C38" s="199"/>
      <c r="D38" s="200"/>
      <c r="E38" s="41"/>
      <c r="F38" s="42" t="s">
        <v>57</v>
      </c>
      <c r="G38" s="43" t="s">
        <v>58</v>
      </c>
      <c r="H38" s="44" t="s">
        <v>59</v>
      </c>
      <c r="I38" s="201" t="s">
        <v>60</v>
      </c>
      <c r="J38" s="202"/>
      <c r="K38" s="203">
        <f>IF(K8="","",K8)</f>
        <v>46242</v>
      </c>
      <c r="L38" s="189"/>
      <c r="M38" s="204" t="s">
        <v>61</v>
      </c>
      <c r="N38" s="202"/>
      <c r="O38" s="188" t="s">
        <v>62</v>
      </c>
      <c r="P38" s="189"/>
    </row>
    <row r="39" spans="1:16" s="33" customFormat="1" ht="28.5" customHeight="1" x14ac:dyDescent="0.35">
      <c r="A39" s="72"/>
      <c r="B39" s="73"/>
      <c r="C39" s="214"/>
      <c r="D39" s="215"/>
      <c r="E39" s="45" t="s">
        <v>63</v>
      </c>
      <c r="F39" s="46">
        <f>IF(I17="","",SUM(I17:I31))</f>
        <v>778.00000000000011</v>
      </c>
      <c r="G39" s="47">
        <f>IF(L17="","",SUM(L17:L31))</f>
        <v>100</v>
      </c>
      <c r="H39" s="48">
        <f>IF(O17="","",SUM(O17:O31))</f>
        <v>78</v>
      </c>
      <c r="I39" s="201" t="s">
        <v>64</v>
      </c>
      <c r="J39" s="202"/>
      <c r="K39" s="188">
        <v>1000</v>
      </c>
      <c r="L39" s="189"/>
      <c r="M39" s="204" t="s">
        <v>65</v>
      </c>
      <c r="N39" s="202"/>
      <c r="O39" s="216"/>
      <c r="P39" s="217"/>
    </row>
    <row r="40" spans="1:16" s="33" customFormat="1" ht="28.5" customHeight="1" thickBot="1" x14ac:dyDescent="0.4">
      <c r="A40" s="205"/>
      <c r="B40" s="206"/>
      <c r="C40" s="207"/>
      <c r="D40" s="208"/>
      <c r="E40" s="49" t="s">
        <v>66</v>
      </c>
      <c r="F40" s="69">
        <v>1935</v>
      </c>
      <c r="G40" s="50" t="s">
        <v>214</v>
      </c>
      <c r="H40" s="51">
        <v>2523</v>
      </c>
      <c r="I40" s="206" t="s">
        <v>67</v>
      </c>
      <c r="J40" s="209"/>
      <c r="K40" s="210" t="s">
        <v>68</v>
      </c>
      <c r="L40" s="211"/>
      <c r="M40" s="205" t="s">
        <v>69</v>
      </c>
      <c r="N40" s="206"/>
      <c r="O40" s="212"/>
      <c r="P40" s="213"/>
    </row>
    <row r="42" spans="1:16" ht="6" customHeight="1" x14ac:dyDescent="0.3"/>
  </sheetData>
  <sheetProtection insertRows="0" deleteRows="0" sort="0"/>
  <mergeCells count="59">
    <mergeCell ref="A40:B40"/>
    <mergeCell ref="C40:D40"/>
    <mergeCell ref="I40:J40"/>
    <mergeCell ref="K40:L40"/>
    <mergeCell ref="M40:N40"/>
    <mergeCell ref="K15:K16"/>
    <mergeCell ref="L15:L16"/>
    <mergeCell ref="M15:M16"/>
    <mergeCell ref="O40:P40"/>
    <mergeCell ref="C38:D38"/>
    <mergeCell ref="I38:J38"/>
    <mergeCell ref="K38:L38"/>
    <mergeCell ref="M38:N38"/>
    <mergeCell ref="O38:P38"/>
    <mergeCell ref="C39:D39"/>
    <mergeCell ref="I39:J39"/>
    <mergeCell ref="K39:L39"/>
    <mergeCell ref="M39:N39"/>
    <mergeCell ref="O39:P39"/>
    <mergeCell ref="C37:D37"/>
    <mergeCell ref="I37:J37"/>
    <mergeCell ref="K37:L37"/>
    <mergeCell ref="M37:N37"/>
    <mergeCell ref="O37:P37"/>
    <mergeCell ref="A13:B13"/>
    <mergeCell ref="C13:F13"/>
    <mergeCell ref="A15:A16"/>
    <mergeCell ref="B15:B16"/>
    <mergeCell ref="C15:C16"/>
    <mergeCell ref="D15:D16"/>
    <mergeCell ref="E15:E16"/>
    <mergeCell ref="F15:F16"/>
    <mergeCell ref="G15:G16"/>
    <mergeCell ref="N15:N16"/>
    <mergeCell ref="O15:O16"/>
    <mergeCell ref="P15:P16"/>
    <mergeCell ref="H15:H16"/>
    <mergeCell ref="I15:I16"/>
    <mergeCell ref="J15:J16"/>
    <mergeCell ref="A10:B10"/>
    <mergeCell ref="C10:F10"/>
    <mergeCell ref="A11:B11"/>
    <mergeCell ref="C11:F11"/>
    <mergeCell ref="A12:B12"/>
    <mergeCell ref="C12:F12"/>
    <mergeCell ref="A7:B7"/>
    <mergeCell ref="C7:F7"/>
    <mergeCell ref="A8:B8"/>
    <mergeCell ref="C8:F8"/>
    <mergeCell ref="A9:B9"/>
    <mergeCell ref="C9:F9"/>
    <mergeCell ref="A6:B6"/>
    <mergeCell ref="C6:F6"/>
    <mergeCell ref="K6:P6"/>
    <mergeCell ref="A1:P1"/>
    <mergeCell ref="A2:P2"/>
    <mergeCell ref="A3:P3"/>
    <mergeCell ref="A5:F5"/>
    <mergeCell ref="I5:P5"/>
  </mergeCells>
  <dataValidations count="18">
    <dataValidation allowBlank="1" showInputMessage="1" promptTitle="Language combination" prompt="Enter your interpretation language  " sqref="K13:P13" xr:uid="{2756A162-84C9-4FA0-8242-B4EA985B6884}"/>
    <dataValidation allowBlank="1" showInputMessage="1" promptTitle="Invoice submission date" prompt="Enter the date you are submitting your invoice " sqref="K8:L8" xr:uid="{70285D8F-FC1C-4340-A2DC-FE95912FE93D}"/>
    <dataValidation allowBlank="1" showInputMessage="1" promptTitle="Interpreter invoice number" prompt="Enter your interpreter invoice number " sqref="K6:P6" xr:uid="{100BF7D9-EEEB-40AB-8315-98C7B4B41089}"/>
    <dataValidation allowBlank="1" showInputMessage="1" promptTitle="Billing Address" prompt="Enter your billing address including street address, city, state and zip code " sqref="C10:F10" xr:uid="{83F2BEB9-C4A9-48FE-8715-6358C3A30014}"/>
    <dataValidation allowBlank="1" showInputMessage="1" promptTitle="CORE Vendor Number" prompt="Enter your vendor number with the Colorado Judicial Branch" sqref="C8:F8" xr:uid="{B6B0AC33-8AFA-424E-BEE0-86FD4FAF2E5E}"/>
    <dataValidation allowBlank="1" showInputMessage="1" promptTitle="Interpreter’s Full Name" prompt="Enter your full name" sqref="C6:F6" xr:uid="{A9F9A1DE-7BCF-42FC-AC97-7A1EC5B4A421}"/>
    <dataValidation type="date" operator="greaterThanOrEqual" allowBlank="1" showErrorMessage="1" error="Please enter a date after January 1, 2015." prompt="Current invoice is valid for work completed beginning January 1, 2015." sqref="A17:A24 A26:A31" xr:uid="{511C816E-FB22-48A9-8E5B-76076EBDF87C}">
      <formula1>42917</formula1>
    </dataValidation>
    <dataValidation allowBlank="1" showInputMessage="1" showErrorMessage="1" promptTitle="Language" prompt="Language in which interpreting services were rendered for the billed assignment(s)." sqref="L14:N14" xr:uid="{515FCE4A-D947-4CD2-8034-4559193E983B}"/>
    <dataValidation allowBlank="1" showErrorMessage="1" promptTitle="Mileage" prompt="Enter the pre-approved number of miles to and from _x000a_the assignment, if applicable." sqref="M17:M24 M26:M31" xr:uid="{4CB81968-4A9B-4D3E-87B0-98F669B4F58F}"/>
    <dataValidation type="list" allowBlank="1" showInputMessage="1" showErrorMessage="1" sqref="K10:N10" xr:uid="{539D5224-189C-46D0-810E-D98541409BEF}">
      <formula1>DistrictCounties</formula1>
    </dataValidation>
    <dataValidation type="list" allowBlank="1" showErrorMessage="1" error="Please enter &quot;Yes&quot; or &quot;No&quot;." promptTitle="EFT" sqref="K7" xr:uid="{CA95CFC6-A751-45D8-BB1C-D8806E48285D}">
      <formula1>YesorNo</formula1>
    </dataValidation>
    <dataValidation allowBlank="1" showErrorMessage="1" promptTitle="Payment Rate" prompt="Enter the pre-approved rate for interpreting time. " sqref="H17:H24 H26:H31" xr:uid="{531674FD-8429-4B9A-97AA-D10BEF861728}"/>
    <dataValidation allowBlank="1" showErrorMessage="1" sqref="J17:K24 J26:K31" xr:uid="{77AEE3C5-E0F0-436D-9626-E9F4670021F9}"/>
    <dataValidation type="list" allowBlank="1" showErrorMessage="1" sqref="F17:F24 F26:F31" xr:uid="{A6EEDDC9-7520-446D-89AF-775E07E2880D}">
      <formula1>"yes, no"</formula1>
    </dataValidation>
    <dataValidation allowBlank="1" showErrorMessage="1" promptTitle="Certification Number" prompt="Interpreters who are certified have been issued a &quot;Certification Number&quot;. Interpreters who are not certified must leave this field blank." sqref="M11" xr:uid="{6CC4F4A8-C90B-4CD8-9199-1223556E4BCD}"/>
    <dataValidation type="list" allowBlank="1" showErrorMessage="1" promptTitle="Certification Number" prompt="Interpreters who are certified have been issued a &quot;Certification Number&quot;. Interpreters who are not certified must leave this field blank." sqref="K11:L11" xr:uid="{FBED27F2-F7CA-47B8-8DC9-531480EDEA7C}">
      <formula1>Organization</formula1>
    </dataValidation>
    <dataValidation type="list" allowBlank="1" showErrorMessage="1" error="Enter correct organization code: _x000a_[2-digit district code]TC, or_x000a_[2-digit district code]PB" sqref="O37:P37" xr:uid="{E9191856-487D-4E0A-9B30-BBB8FDD1CBEE}">
      <formula1>OrganizationUnit</formula1>
    </dataValidation>
    <dataValidation type="list" allowBlank="1" showErrorMessage="1" error="Enter correct code:_x000a_1st four letters of county" sqref="O39:P39" xr:uid="{821A2CB1-AB0C-4A57-9610-474E8A54B316}">
      <formula1>Location</formula1>
    </dataValidation>
  </dataValidations>
  <hyperlinks>
    <hyperlink ref="C13" r:id="rId1" xr:uid="{E47270C8-E149-4EAC-B110-9551B3165DF8}"/>
  </hyperlinks>
  <pageMargins left="0.26" right="0.32" top="0.33" bottom="0.41" header="0.5" footer="0.22"/>
  <pageSetup scale="55" fitToWidth="0" orientation="landscape" r:id="rId2"/>
  <drawing r:id="rId3"/>
  <extLst>
    <ext xmlns:x14="http://schemas.microsoft.com/office/spreadsheetml/2009/9/main" uri="{CCE6A557-97BC-4b89-ADB6-D9C93CAAB3DF}">
      <x14:dataValidations xmlns:xm="http://schemas.microsoft.com/office/excel/2006/main" count="2">
        <x14:dataValidation type="list" allowBlank="1" showErrorMessage="1" error="Enter correct code: _x000a_L100 - Spanish In-Person_x000a_L115 - Spanish Remote_x000a_L205 - LOTS In-Person_x000a_L220 - LOTS Remote" xr:uid="{20AFB75E-51DB-4329-8CE1-DD9158989615}">
          <x14:formula1>
            <xm:f>'Drop down'!$A$155:$A$162</xm:f>
          </x14:formula1>
          <xm:sqref>O40:P40</xm:sqref>
        </x14:dataValidation>
        <x14:dataValidation type="list" allowBlank="1" showInputMessage="1" showErrorMessage="1" xr:uid="{80FCA386-C411-49F1-8B92-D124F60DBCFA}">
          <x14:formula1>
            <xm:f>'Drop down'!$A$166:$A$255</xm:f>
          </x14:formula1>
          <xm:sqref>B17:B24 B26:B31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18D91077748D49982036F6AE91C2D7" ma:contentTypeVersion="11" ma:contentTypeDescription="Create a new document." ma:contentTypeScope="" ma:versionID="d4b1c84e7a63c44805ca0d4a92010052">
  <xsd:schema xmlns:xsd="http://www.w3.org/2001/XMLSchema" xmlns:xs="http://www.w3.org/2001/XMLSchema" xmlns:p="http://schemas.microsoft.com/office/2006/metadata/properties" xmlns:ns3="1f722b8b-b79e-46fc-9027-bfa2438c9fff" xmlns:ns4="e84fa840-bded-4a06-93f6-482568f16b0f" targetNamespace="http://schemas.microsoft.com/office/2006/metadata/properties" ma:root="true" ma:fieldsID="b2c532a046f7d6e8cd92b63a607b1903" ns3:_="" ns4:_="">
    <xsd:import namespace="1f722b8b-b79e-46fc-9027-bfa2438c9fff"/>
    <xsd:import namespace="e84fa840-bded-4a06-93f6-482568f16b0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22b8b-b79e-46fc-9027-bfa2438c9ff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4fa840-bded-4a06-93f6-482568f16b0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2CF4C2-595E-44EE-A639-25ECBDC20857}">
  <ds:schemaRefs>
    <ds:schemaRef ds:uri="http://schemas.microsoft.com/sharepoint/v3/contenttype/forms"/>
  </ds:schemaRefs>
</ds:datastoreItem>
</file>

<file path=customXml/itemProps2.xml><?xml version="1.0" encoding="utf-8"?>
<ds:datastoreItem xmlns:ds="http://schemas.openxmlformats.org/officeDocument/2006/customXml" ds:itemID="{0069F3F2-D738-4EDD-9A07-FED348204847}">
  <ds:schemaRef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www.w3.org/XML/1998/namespace"/>
    <ds:schemaRef ds:uri="e84fa840-bded-4a06-93f6-482568f16b0f"/>
    <ds:schemaRef ds:uri="1f722b8b-b79e-46fc-9027-bfa2438c9fff"/>
    <ds:schemaRef ds:uri="http://purl.org/dc/terms/"/>
  </ds:schemaRefs>
</ds:datastoreItem>
</file>

<file path=customXml/itemProps3.xml><?xml version="1.0" encoding="utf-8"?>
<ds:datastoreItem xmlns:ds="http://schemas.openxmlformats.org/officeDocument/2006/customXml" ds:itemID="{50A24467-721F-4F53-92CD-DEDE69A76A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22b8b-b79e-46fc-9027-bfa2438c9fff"/>
    <ds:schemaRef ds:uri="e84fa840-bded-4a06-93f6-482568f16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Language Interpreter Invoice</vt:lpstr>
      <vt:lpstr>Invoice-BHO</vt:lpstr>
      <vt:lpstr>Drop down</vt:lpstr>
      <vt:lpstr>Log with Case Information</vt:lpstr>
      <vt:lpstr>Instructions</vt:lpstr>
      <vt:lpstr>Example</vt:lpstr>
      <vt:lpstr>Activity</vt:lpstr>
      <vt:lpstr>AppropriationCode</vt:lpstr>
      <vt:lpstr>DistrictCounties</vt:lpstr>
      <vt:lpstr>Location</vt:lpstr>
      <vt:lpstr>Mileage</vt:lpstr>
      <vt:lpstr>Organization</vt:lpstr>
      <vt:lpstr>OrganizationUnit</vt:lpstr>
      <vt:lpstr>Example!Print_Area</vt:lpstr>
      <vt:lpstr>'Invoice-BHO'!Print_Area</vt:lpstr>
      <vt:lpstr>'Language Interpreter Invoice'!Print_Area</vt:lpstr>
      <vt:lpstr>'Log with Case Information'!Print_Area</vt:lpstr>
      <vt:lpstr>YesorNo</vt:lpstr>
    </vt:vector>
  </TitlesOfParts>
  <Company>Colorado Judicial Branch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Language Access - Emy</dc:creator>
  <cp:lastModifiedBy>helmy, diana</cp:lastModifiedBy>
  <cp:lastPrinted>2025-06-15T22:21:19Z</cp:lastPrinted>
  <dcterms:created xsi:type="dcterms:W3CDTF">2017-07-03T14:59:28Z</dcterms:created>
  <dcterms:modified xsi:type="dcterms:W3CDTF">2026-07-28T01:47:14Z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0x010100DD18D91077748D49982036F6AE91C2D7</vt:lpwstr>
  </property>
</Properties>
</file>