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124226"/>
  <mc:AlternateContent xmlns:mc="http://schemas.openxmlformats.org/markup-compatibility/2006">
    <mc:Choice Requires="x15">
      <x15ac:absPath xmlns:x15ac="http://schemas.microsoft.com/office/spreadsheetml/2010/11/ac" url="J:\Invoice Templates\0-Invoice Templates FY 26\"/>
    </mc:Choice>
  </mc:AlternateContent>
  <xr:revisionPtr revIDLastSave="0" documentId="13_ncr:1_{C0F42393-1E70-4ED5-9414-C1A4E27215C0}" xr6:coauthVersionLast="47" xr6:coauthVersionMax="47" xr10:uidLastSave="{00000000-0000-0000-0000-000000000000}"/>
  <bookViews>
    <workbookView xWindow="28680" yWindow="-120" windowWidth="29040" windowHeight="15720" xr2:uid="{00000000-000D-0000-FFFF-FFFF00000000}"/>
  </bookViews>
  <sheets>
    <sheet name="Language Interpreter Invoice" sheetId="2" r:id="rId1"/>
    <sheet name="Drop down" sheetId="3" state="hidden" r:id="rId2"/>
    <sheet name="Log with Case Information" sheetId="1" r:id="rId3"/>
    <sheet name="Cover Sheet" sheetId="12" state="hidden" r:id="rId4"/>
    <sheet name="Instructions" sheetId="6" r:id="rId5"/>
    <sheet name="Example" sheetId="9" r:id="rId6"/>
  </sheets>
  <externalReferences>
    <externalReference r:id="rId7"/>
  </externalReferences>
  <definedNames>
    <definedName name="Activity">'Drop down'!$A$150:$A$154</definedName>
    <definedName name="AppropriationCode">'Drop down'!$A$1:$A$5</definedName>
    <definedName name="ColumnTitle1">#REF!</definedName>
    <definedName name="CountyDistrict">[1]Sheet1!$G$6:$G$95</definedName>
    <definedName name="DistrictCounties">'Drop down'!$A$10:$A$31</definedName>
    <definedName name="Location" localSheetId="3">#REF!</definedName>
    <definedName name="Location">'Drop down'!$A$85:$A$148</definedName>
    <definedName name="Mileage">'Drop down'!$A$33:$A$34</definedName>
    <definedName name="Organization">'Drop down'!$A$1:$A$5</definedName>
    <definedName name="OrganizationUnit" localSheetId="3">#REF!</definedName>
    <definedName name="OrganizationUnit">'Drop down'!$A$36:$A$83</definedName>
    <definedName name="_xlnm.Print_Area" localSheetId="5">Example!$A$1:$Q$35</definedName>
    <definedName name="_xlnm.Print_Area" localSheetId="0">'Language Interpreter Invoice'!$A$1:$Q$37</definedName>
    <definedName name="_xlnm.Print_Area" localSheetId="2">'Log with Case Information'!$A$1:$P$20</definedName>
    <definedName name="RowTitleRegion1..C4">#REF!</definedName>
    <definedName name="RowTitleRegion2..G4">#REF!</definedName>
    <definedName name="RowTitleRegion3..C8">#REF!</definedName>
    <definedName name="RowTitleRegion4..G10">#REF!</definedName>
    <definedName name="RowTitleRegion5..C27">#REF!</definedName>
    <definedName name="SubObjectCode">[1]Sheet1!#REF!</definedName>
    <definedName name="YesorNo">'Drop down'!$A$7:$A$8</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2" l="1"/>
  <c r="N33" i="2"/>
  <c r="D8" i="12"/>
  <c r="B8" i="12"/>
  <c r="B4" i="12"/>
  <c r="K17" i="2"/>
  <c r="K18" i="2"/>
  <c r="D6" i="12" l="1"/>
  <c r="D7" i="12"/>
  <c r="B6" i="12" l="1"/>
  <c r="B5" i="12"/>
  <c r="D4" i="12" l="1"/>
  <c r="B7" i="12"/>
  <c r="O21" i="2" l="1"/>
  <c r="K21" i="2"/>
  <c r="L21" i="2" s="1"/>
  <c r="G21" i="2"/>
  <c r="I21" i="2" s="1"/>
  <c r="O20" i="2"/>
  <c r="K20" i="2"/>
  <c r="L20" i="2" s="1"/>
  <c r="G20" i="2"/>
  <c r="I20" i="2" s="1"/>
  <c r="K19" i="2"/>
  <c r="K22" i="2"/>
  <c r="K23" i="2"/>
  <c r="K24" i="2"/>
  <c r="K25" i="2"/>
  <c r="K26" i="2"/>
  <c r="O31" i="9"/>
  <c r="N31" i="9"/>
  <c r="L31" i="9"/>
  <c r="P31" i="9" s="1"/>
  <c r="K31" i="9"/>
  <c r="I31" i="9"/>
  <c r="G31" i="9"/>
  <c r="O30" i="9"/>
  <c r="N30" i="9"/>
  <c r="L30" i="9"/>
  <c r="K30" i="9"/>
  <c r="I30" i="9"/>
  <c r="G30" i="9"/>
  <c r="O29" i="9"/>
  <c r="N29" i="9"/>
  <c r="L29" i="9"/>
  <c r="K29" i="9"/>
  <c r="I29" i="9"/>
  <c r="G29" i="9"/>
  <c r="O28" i="9"/>
  <c r="N28" i="9"/>
  <c r="L28" i="9"/>
  <c r="K28" i="9"/>
  <c r="I28" i="9"/>
  <c r="G28" i="9"/>
  <c r="O27" i="9"/>
  <c r="N27" i="9"/>
  <c r="L27" i="9"/>
  <c r="K27" i="9"/>
  <c r="I27" i="9"/>
  <c r="G27" i="9"/>
  <c r="N26" i="9"/>
  <c r="O26" i="9" s="1"/>
  <c r="K26" i="9"/>
  <c r="L26" i="9" s="1"/>
  <c r="G26" i="9"/>
  <c r="I26" i="9" s="1"/>
  <c r="O24" i="9"/>
  <c r="L24" i="9"/>
  <c r="K24" i="9"/>
  <c r="I24" i="9"/>
  <c r="G24" i="9"/>
  <c r="O23" i="9"/>
  <c r="L23" i="9"/>
  <c r="K23" i="9"/>
  <c r="I23" i="9"/>
  <c r="G23" i="9"/>
  <c r="O22" i="9"/>
  <c r="L22" i="9"/>
  <c r="K22" i="9"/>
  <c r="I22" i="9"/>
  <c r="G22" i="9"/>
  <c r="O21" i="9"/>
  <c r="L21" i="9"/>
  <c r="K21" i="9"/>
  <c r="I21" i="9"/>
  <c r="G21" i="9"/>
  <c r="O20" i="9"/>
  <c r="L20" i="9"/>
  <c r="K20" i="9"/>
  <c r="I20" i="9"/>
  <c r="G20" i="9"/>
  <c r="O19" i="9"/>
  <c r="L19" i="9"/>
  <c r="K19" i="9"/>
  <c r="I19" i="9"/>
  <c r="G19" i="9"/>
  <c r="O18" i="9"/>
  <c r="L18" i="9"/>
  <c r="G18" i="9"/>
  <c r="I18" i="9" s="1"/>
  <c r="O17" i="9"/>
  <c r="K17" i="9"/>
  <c r="L17" i="9" s="1"/>
  <c r="G17" i="9"/>
  <c r="I17" i="9" s="1"/>
  <c r="P23" i="9" l="1"/>
  <c r="P20" i="9"/>
  <c r="P28" i="9"/>
  <c r="P29" i="9"/>
  <c r="P30" i="9"/>
  <c r="P19" i="9"/>
  <c r="P21" i="9"/>
  <c r="P24" i="9"/>
  <c r="P27" i="9"/>
  <c r="P18" i="9"/>
  <c r="P22" i="9"/>
  <c r="P21" i="2"/>
  <c r="P20" i="2"/>
  <c r="P26" i="9"/>
  <c r="P17" i="9"/>
  <c r="G28" i="2"/>
  <c r="P32" i="9" l="1"/>
  <c r="G29" i="2" l="1"/>
  <c r="G30" i="2"/>
  <c r="G31" i="2"/>
  <c r="G32" i="2"/>
  <c r="G33" i="2"/>
  <c r="G18" i="2"/>
  <c r="G19" i="2"/>
  <c r="G22" i="2"/>
  <c r="G23" i="2"/>
  <c r="G24" i="2"/>
  <c r="G25" i="2"/>
  <c r="G26" i="2"/>
  <c r="O29" i="2"/>
  <c r="O30" i="2"/>
  <c r="O31" i="2"/>
  <c r="O32" i="2"/>
  <c r="O28" i="2"/>
  <c r="O18" i="2"/>
  <c r="O19" i="2"/>
  <c r="O22" i="2"/>
  <c r="O23" i="2"/>
  <c r="O24" i="2"/>
  <c r="O25" i="2"/>
  <c r="O26" i="2"/>
  <c r="G17" i="2"/>
  <c r="K33" i="2" l="1"/>
  <c r="L33" i="2" s="1"/>
  <c r="K32" i="2"/>
  <c r="L32" i="2" s="1"/>
  <c r="K31" i="2"/>
  <c r="L31" i="2" s="1"/>
  <c r="K30" i="2"/>
  <c r="L30" i="2" s="1"/>
  <c r="K29" i="2"/>
  <c r="L29" i="2" s="1"/>
  <c r="K28" i="2"/>
  <c r="L28" i="2" s="1"/>
  <c r="N29" i="2"/>
  <c r="N30" i="2"/>
  <c r="N31" i="2"/>
  <c r="N32" i="2"/>
  <c r="N28" i="2"/>
  <c r="I30" i="2"/>
  <c r="I29" i="2"/>
  <c r="I28" i="2"/>
  <c r="P30" i="2" l="1"/>
  <c r="P29" i="2"/>
  <c r="P28" i="2"/>
  <c r="L18" i="2"/>
  <c r="O17" i="2"/>
  <c r="L17" i="2"/>
  <c r="I17" i="2"/>
  <c r="L22" i="2"/>
  <c r="L23" i="2"/>
  <c r="L24" i="2"/>
  <c r="L25" i="2"/>
  <c r="L26" i="2"/>
  <c r="I19" i="2"/>
  <c r="I22" i="2"/>
  <c r="I23" i="2"/>
  <c r="I24" i="2"/>
  <c r="I25" i="2"/>
  <c r="I26" i="2"/>
  <c r="I31" i="2"/>
  <c r="P31" i="2" s="1"/>
  <c r="I32" i="2"/>
  <c r="P32" i="2" s="1"/>
  <c r="I33" i="2"/>
  <c r="P33" i="2" s="1"/>
  <c r="L19" i="2"/>
  <c r="N19" i="1"/>
  <c r="M19" i="1"/>
  <c r="L19" i="1"/>
  <c r="K19" i="1"/>
  <c r="J19" i="1"/>
  <c r="I19" i="1"/>
  <c r="H19" i="1"/>
  <c r="G19" i="1"/>
  <c r="P26" i="2" l="1"/>
  <c r="I18" i="2"/>
  <c r="P22" i="2"/>
  <c r="P17" i="2"/>
  <c r="P23" i="2"/>
  <c r="P24" i="2"/>
  <c r="P19" i="2"/>
  <c r="P25" i="2"/>
  <c r="P18" i="2" l="1"/>
  <c r="P34" i="2" s="1"/>
</calcChain>
</file>

<file path=xl/sharedStrings.xml><?xml version="1.0" encoding="utf-8"?>
<sst xmlns="http://schemas.openxmlformats.org/spreadsheetml/2006/main" count="469" uniqueCount="418">
  <si>
    <t>Language Interpreter Verification Form</t>
  </si>
  <si>
    <t>Office of Language Access</t>
  </si>
  <si>
    <t>Interpreter Name</t>
  </si>
  <si>
    <t>Language</t>
  </si>
  <si>
    <t>General Notes</t>
  </si>
  <si>
    <t>Multiple Interpreters</t>
  </si>
  <si>
    <t>Date</t>
  </si>
  <si>
    <t>Assignment Location</t>
  </si>
  <si>
    <t>CaseNumber</t>
  </si>
  <si>
    <t>Primary
Party</t>
  </si>
  <si>
    <t>Parent</t>
  </si>
  <si>
    <t>Witness or 
Victim</t>
  </si>
  <si>
    <t>Off-Record Assistance</t>
  </si>
  <si>
    <t>Self-Help Center</t>
  </si>
  <si>
    <t>Mediation</t>
  </si>
  <si>
    <t>Probation</t>
  </si>
  <si>
    <t>Off-Site</t>
  </si>
  <si>
    <t>ü</t>
  </si>
  <si>
    <t>Stats Submitted</t>
  </si>
  <si>
    <t>Colorado Judicial Department</t>
  </si>
  <si>
    <t>Language Interpreter Invoice</t>
  </si>
  <si>
    <t>INTERPRETER INFORMATION</t>
  </si>
  <si>
    <t>INVOICE INFORMATION</t>
  </si>
  <si>
    <t>* Interpreter's Full Name:</t>
  </si>
  <si>
    <t>Business Name (if applies):</t>
  </si>
  <si>
    <t>EFT  (yes or no):</t>
  </si>
  <si>
    <t>* CORE Vendor Number (if known):</t>
  </si>
  <si>
    <t>* Invoice Submission Date:</t>
  </si>
  <si>
    <t>Fiscal Year:</t>
  </si>
  <si>
    <t>* Billing Address:</t>
  </si>
  <si>
    <t>Organization in District:</t>
  </si>
  <si>
    <t>Phone Number:</t>
  </si>
  <si>
    <t>Interpreter Certification #:</t>
  </si>
  <si>
    <t>Email Address:</t>
  </si>
  <si>
    <t>Date of 
Service</t>
  </si>
  <si>
    <t>Assignment 
Location</t>
  </si>
  <si>
    <t>Start 
Time</t>
  </si>
  <si>
    <t>End 
Time</t>
  </si>
  <si>
    <t>Time for Lunch</t>
  </si>
  <si>
    <t># of Interpreting Hours</t>
  </si>
  <si>
    <t>Payment Rate**</t>
  </si>
  <si>
    <t>Interpreting Time Subtotal</t>
  </si>
  <si>
    <t>Travel 
Hours</t>
  </si>
  <si>
    <t>Travel Time Rate**</t>
  </si>
  <si>
    <t>Travel Time Subtotal</t>
  </si>
  <si>
    <t>Total 
Miles</t>
  </si>
  <si>
    <r>
      <t>Mileage Rate</t>
    </r>
    <r>
      <rPr>
        <b/>
        <sz val="11"/>
        <color indexed="8"/>
        <rFont val="Calibri"/>
        <family val="2"/>
      </rPr>
      <t>**</t>
    </r>
  </si>
  <si>
    <t>Mileage Subtotal</t>
  </si>
  <si>
    <t>Assignment Subtotal</t>
  </si>
  <si>
    <t>Invoice Total</t>
  </si>
  <si>
    <t>Vendor Invoice #</t>
  </si>
  <si>
    <t>Travel Time</t>
  </si>
  <si>
    <t>Mileage</t>
  </si>
  <si>
    <t>Appropriation Unit</t>
  </si>
  <si>
    <t>JGCWCLANG</t>
  </si>
  <si>
    <t>JAAA</t>
  </si>
  <si>
    <t>Follow-up Date &amp; Time / Notes</t>
  </si>
  <si>
    <t>Trial Courts</t>
  </si>
  <si>
    <t>CTI</t>
  </si>
  <si>
    <t>Other</t>
  </si>
  <si>
    <t>yes</t>
  </si>
  <si>
    <t>no</t>
  </si>
  <si>
    <t xml:space="preserve">1st - Jefferson &amp; Gilpin </t>
  </si>
  <si>
    <t xml:space="preserve">2nd - Denver </t>
  </si>
  <si>
    <t xml:space="preserve">3rd - Las Animas &amp; Huerfano </t>
  </si>
  <si>
    <t xml:space="preserve">4th - El Paso &amp; Teller </t>
  </si>
  <si>
    <t xml:space="preserve">5th - Summit, Clear Creek, Eagle, &amp; Lake </t>
  </si>
  <si>
    <t xml:space="preserve">6th - La Plata, Archuleta &amp; San Juan </t>
  </si>
  <si>
    <t xml:space="preserve">7th - Montrose, Delta, Gunnison, Hinsdale, Ouray &amp; San Miguel </t>
  </si>
  <si>
    <t xml:space="preserve">8th - Larimer &amp; Jackson </t>
  </si>
  <si>
    <t xml:space="preserve">9th - Garfield, Pitkin &amp; Rio Blanco </t>
  </si>
  <si>
    <t xml:space="preserve">10th - Pueblo </t>
  </si>
  <si>
    <t xml:space="preserve">11th - Fremont, Chaffee, Custer &amp; Park </t>
  </si>
  <si>
    <t xml:space="preserve">12th - Alamosa, Conejos, Costilla, Mineral, Rio Grande &amp; Saguache </t>
  </si>
  <si>
    <t xml:space="preserve">13th - Logan, Kit Carson, Morgan, Phillips, Sedgwick &amp; Yuma </t>
  </si>
  <si>
    <t xml:space="preserve">14th - Routt, Grand &amp; Moffat </t>
  </si>
  <si>
    <t xml:space="preserve">15th - Prowers, Baca, Cheyenne &amp; Kiowa </t>
  </si>
  <si>
    <t xml:space="preserve">16th - Bent, Crowley &amp; Otero </t>
  </si>
  <si>
    <t xml:space="preserve">17th - Adams &amp; Broomfield </t>
  </si>
  <si>
    <t xml:space="preserve">18th - Arapahoe, Douglas, Elbert &amp; Lincoln </t>
  </si>
  <si>
    <t xml:space="preserve">19th - Weld </t>
  </si>
  <si>
    <t xml:space="preserve">20th - Boulder </t>
  </si>
  <si>
    <t xml:space="preserve">21st - Mesa </t>
  </si>
  <si>
    <t xml:space="preserve">22nd - Montezuma &amp; Dolores </t>
  </si>
  <si>
    <t>03 - Standard Rate</t>
  </si>
  <si>
    <t>04 - 4WD Rate</t>
  </si>
  <si>
    <t>01TC</t>
  </si>
  <si>
    <t>02TC</t>
  </si>
  <si>
    <t>02TR</t>
  </si>
  <si>
    <t>03TC</t>
  </si>
  <si>
    <t>04TC</t>
  </si>
  <si>
    <t>05TC</t>
  </si>
  <si>
    <t>06TC</t>
  </si>
  <si>
    <t>07TC</t>
  </si>
  <si>
    <t>08TC</t>
  </si>
  <si>
    <t>09TC</t>
  </si>
  <si>
    <t>10TC</t>
  </si>
  <si>
    <t>11TC</t>
  </si>
  <si>
    <t>12TC</t>
  </si>
  <si>
    <t>13TC</t>
  </si>
  <si>
    <t>14TC</t>
  </si>
  <si>
    <t>15TC</t>
  </si>
  <si>
    <t>16TC</t>
  </si>
  <si>
    <t>17TC</t>
  </si>
  <si>
    <t>18TC</t>
  </si>
  <si>
    <t>19TC</t>
  </si>
  <si>
    <t>20TC</t>
  </si>
  <si>
    <t>21TC</t>
  </si>
  <si>
    <t>22TC</t>
  </si>
  <si>
    <t>01PB</t>
  </si>
  <si>
    <t>02PA</t>
  </si>
  <si>
    <t>02PJ</t>
  </si>
  <si>
    <t>02PT</t>
  </si>
  <si>
    <t>03PB</t>
  </si>
  <si>
    <t>04PB</t>
  </si>
  <si>
    <t>05PB</t>
  </si>
  <si>
    <t>06PB</t>
  </si>
  <si>
    <t>07PB</t>
  </si>
  <si>
    <t>08PB</t>
  </si>
  <si>
    <t>09PB</t>
  </si>
  <si>
    <t>10PB</t>
  </si>
  <si>
    <t>11PB</t>
  </si>
  <si>
    <t>12PB</t>
  </si>
  <si>
    <t>13PB</t>
  </si>
  <si>
    <t>14PB</t>
  </si>
  <si>
    <t>15PB</t>
  </si>
  <si>
    <t>16PB</t>
  </si>
  <si>
    <t>17PB</t>
  </si>
  <si>
    <t>18PB</t>
  </si>
  <si>
    <t>19PB</t>
  </si>
  <si>
    <t>20PB</t>
  </si>
  <si>
    <t>21PB</t>
  </si>
  <si>
    <t>22PB</t>
  </si>
  <si>
    <t>CSRV</t>
  </si>
  <si>
    <t>ADAM</t>
  </si>
  <si>
    <t>ALAM</t>
  </si>
  <si>
    <t>ARAP</t>
  </si>
  <si>
    <t>ARCH</t>
  </si>
  <si>
    <t>BACA</t>
  </si>
  <si>
    <t>BENT</t>
  </si>
  <si>
    <t>BOUL</t>
  </si>
  <si>
    <t>BROO</t>
  </si>
  <si>
    <t>CHAF</t>
  </si>
  <si>
    <t>CHEY</t>
  </si>
  <si>
    <t>CLEA</t>
  </si>
  <si>
    <t>CONE</t>
  </si>
  <si>
    <t>COST</t>
  </si>
  <si>
    <t>CROW</t>
  </si>
  <si>
    <t>CUST</t>
  </si>
  <si>
    <t>DELT</t>
  </si>
  <si>
    <t>DENV</t>
  </si>
  <si>
    <t>DOLO</t>
  </si>
  <si>
    <t>DOUG</t>
  </si>
  <si>
    <t>EAGL</t>
  </si>
  <si>
    <t>ELBE</t>
  </si>
  <si>
    <t>ELPA</t>
  </si>
  <si>
    <t>FREM</t>
  </si>
  <si>
    <t>GARF</t>
  </si>
  <si>
    <t>GILP</t>
  </si>
  <si>
    <t>GRAN</t>
  </si>
  <si>
    <t>GUNN</t>
  </si>
  <si>
    <t>HINS</t>
  </si>
  <si>
    <t>HUER</t>
  </si>
  <si>
    <t>JACK</t>
  </si>
  <si>
    <t>JEFF</t>
  </si>
  <si>
    <t>KIOW</t>
  </si>
  <si>
    <t>KITC</t>
  </si>
  <si>
    <t>LAKE</t>
  </si>
  <si>
    <t>LAPL</t>
  </si>
  <si>
    <t>LARI</t>
  </si>
  <si>
    <t>LASA</t>
  </si>
  <si>
    <t>LINC</t>
  </si>
  <si>
    <t>LOGA</t>
  </si>
  <si>
    <t>MESA</t>
  </si>
  <si>
    <t>MINE</t>
  </si>
  <si>
    <t>MOFF</t>
  </si>
  <si>
    <t>MTZM</t>
  </si>
  <si>
    <t>MTRS</t>
  </si>
  <si>
    <t>MORG</t>
  </si>
  <si>
    <t>OTER</t>
  </si>
  <si>
    <t>OURA</t>
  </si>
  <si>
    <t>PARK</t>
  </si>
  <si>
    <t>PHIL</t>
  </si>
  <si>
    <t>PITK</t>
  </si>
  <si>
    <t>PROW</t>
  </si>
  <si>
    <t>PUEB</t>
  </si>
  <si>
    <t>RIOB</t>
  </si>
  <si>
    <t>RIOG</t>
  </si>
  <si>
    <t>ROUT</t>
  </si>
  <si>
    <t>SAGU</t>
  </si>
  <si>
    <t>SANJ</t>
  </si>
  <si>
    <t>SANM</t>
  </si>
  <si>
    <t>SEDG</t>
  </si>
  <si>
    <t>SUMM</t>
  </si>
  <si>
    <t>TELL</t>
  </si>
  <si>
    <t>WASH</t>
  </si>
  <si>
    <t>WELD</t>
  </si>
  <si>
    <t>YUMA</t>
  </si>
  <si>
    <t>L100</t>
  </si>
  <si>
    <t>L115</t>
  </si>
  <si>
    <t>L205</t>
  </si>
  <si>
    <t>Remote Interpreting  
(yes or no)</t>
  </si>
  <si>
    <t>L315</t>
  </si>
  <si>
    <t>L316</t>
  </si>
  <si>
    <t>L320</t>
  </si>
  <si>
    <t>L321</t>
  </si>
  <si>
    <t>L220</t>
  </si>
  <si>
    <t>Any weather related exceptions to travel time have to be approved by the Managing Court Interpreter of the district where the interpreter is working.</t>
  </si>
  <si>
    <t>01st - Gilpin Combined Court: 01TC . GILP</t>
  </si>
  <si>
    <t>03rd - Huerfano Combined Court: 03TC . HUER</t>
  </si>
  <si>
    <t>04th - El Paso Combined Court: 04TC . ELPA</t>
  </si>
  <si>
    <t>05th - Clear Creek Combined Court: 05TC . CLEA</t>
  </si>
  <si>
    <t>05th - Eagle Combined Court: 05TC . EAGL</t>
  </si>
  <si>
    <t>05th - Lake Combined Court: 05TC . LAKE</t>
  </si>
  <si>
    <t>06th - Archuleta Combined Court: 06TC . ARCH</t>
  </si>
  <si>
    <t>06th - La Plata Combined Court: 06TC . LAPL</t>
  </si>
  <si>
    <t>06th - San Juan Combined Court: 06PB . SANJ</t>
  </si>
  <si>
    <t>07th - Delta Combined Court: 07TC . DELT</t>
  </si>
  <si>
    <t>07th - Gunnison Combined Court: 07TC . GUNN</t>
  </si>
  <si>
    <t>07th - Hinsdale Combined Court: 07TC . HINS</t>
  </si>
  <si>
    <t>07th - Montrose Combined Court: 07TC . MTRS</t>
  </si>
  <si>
    <t>07th - Ouray Combined Court: 07TC . OURA</t>
  </si>
  <si>
    <t>08th - Jackson Combined Court: 08TC . JACK</t>
  </si>
  <si>
    <t>09th - Garfield Combined Court: 09TC . GARF</t>
  </si>
  <si>
    <t>09th - Pitkin Combined Court: 09TC . PITK</t>
  </si>
  <si>
    <t>11th - Chaffee Combined Court: 11TC . CHAF</t>
  </si>
  <si>
    <t>11th - Custer Combined Court: 11TC . CUST</t>
  </si>
  <si>
    <t>11th - Fremont Combined Court: 11TC . FREM</t>
  </si>
  <si>
    <t>12th - Alamosa Combined Court: 12TC . ALAM</t>
  </si>
  <si>
    <t>12th - Conejos Combined Court: 12TC . CONE</t>
  </si>
  <si>
    <t>12th - Costilla Combined Court: 12TC . COST</t>
  </si>
  <si>
    <t>12th - Mineral Combined Court: 12TC . MINE</t>
  </si>
  <si>
    <t>12th - Rio Grande Combined Court: 12TC . RIOG</t>
  </si>
  <si>
    <t>13th - Kit Carson Combined Court: 13TC . KITC</t>
  </si>
  <si>
    <t>13th - Logan Combined Court: 13TC . LOGA</t>
  </si>
  <si>
    <t>13th - Morgan Combined Court: 13TC . MORG</t>
  </si>
  <si>
    <t>13th - Phillips Combined Court: 13TC . PHIL</t>
  </si>
  <si>
    <t>13th - Sedgwick Combined Court: 13TC . SEDG</t>
  </si>
  <si>
    <t>13th - Washington Combined Court: 13TC . WASH</t>
  </si>
  <si>
    <t>14th - Grand Combined Court: 14TC . GRAN</t>
  </si>
  <si>
    <t>14th - Moffat Combined Court: 14TC . MOFF</t>
  </si>
  <si>
    <t>15th - Baca Combined Court: 15TC . BACA</t>
  </si>
  <si>
    <t>15th - Cheyenne Combined Court: 15TC . CHEY</t>
  </si>
  <si>
    <t>15th - Kiowa Combined Court: 15TC . KIOW</t>
  </si>
  <si>
    <t>16th - Bent Combined Court: 16TC . BENT</t>
  </si>
  <si>
    <t>16th - Crowley Combined Court: 16TC . CROW</t>
  </si>
  <si>
    <t>17th - Adams Combined Courts: 17TC . ADAM</t>
  </si>
  <si>
    <t>18th - Arapahoe Combined Court: 18TC . ARAP</t>
  </si>
  <si>
    <t>18th - Douglas Combined Court: 18TC . DOUG</t>
  </si>
  <si>
    <t>18th - Elbert Combined Court: 18TC . ELBE</t>
  </si>
  <si>
    <t>22nd - Dolores Combined Court: 22TC . DOLO</t>
  </si>
  <si>
    <t>Differential Rate</t>
  </si>
  <si>
    <t>* Language Combination:</t>
  </si>
  <si>
    <t>FY25</t>
  </si>
  <si>
    <t xml:space="preserve">   * (if not known, SS number or E.I.N.):</t>
  </si>
  <si>
    <t>* Interpreter's Invoice Number:</t>
  </si>
  <si>
    <t xml:space="preserve">* Mandatory field - required for payment
</t>
  </si>
  <si>
    <t>**Interpreters must receive prior approval of interpreting &amp;  travel time rates, as well as authorized mileage, from the Office of Language Access in accordance with its Language Interpreter Financial Policies.</t>
  </si>
  <si>
    <t xml:space="preserve">These rates are provided on the interpreter's individual "Mileage &amp; Travel Time Authorization". </t>
  </si>
  <si>
    <t>Diana Helmy</t>
  </si>
  <si>
    <t>diana.helmy@judicial.state.co.us</t>
  </si>
  <si>
    <t>French</t>
  </si>
  <si>
    <t>Colorado Office of Language Access</t>
  </si>
  <si>
    <t>Instructions for Completion of the Standard Language Interpreter Invoice</t>
  </si>
  <si>
    <t xml:space="preserve">A standard invoice for interpreters is provided by the Office of Language Access (“OLA”) of the Colorado Judicial Department (“Department”). </t>
  </si>
  <si>
    <t>Use of the standard invoice is required to facilitate payment processing by Department staff.</t>
  </si>
  <si>
    <t>Important Information Prior to Completing Invoice</t>
  </si>
  <si>
    <t xml:space="preserve">Invoices must be saved to a computer prior to being filled out to avoid errors when emailed. </t>
  </si>
  <si>
    <t>Please save the invoice to a permanent location on a computer, complete the “Interpreter Information” section, and then save again. This form can then be used as a template for future invoices.</t>
  </si>
  <si>
    <r>
      <rPr>
        <sz val="7"/>
        <color theme="1"/>
        <rFont val="Times New Roman"/>
        <family val="1"/>
      </rPr>
      <t xml:space="preserve"> </t>
    </r>
    <r>
      <rPr>
        <sz val="11"/>
        <color theme="1"/>
        <rFont val="Calibri"/>
        <family val="2"/>
        <scheme val="minor"/>
      </rPr>
      <t>Always work from the template mentioned above. Deleting or overwriting information on the form can result in lost or erroneous data.</t>
    </r>
  </si>
  <si>
    <t>Invoices must be submitted to the Managing Interpreter of the corresponding district within one month of services rendered.</t>
  </si>
  <si>
    <t>Travel and mileage calculations are approved and provided by the OLA on a “Travel Sheet”. Questions regarding calculations may be addressed to interpreters@judicial.state.co.us</t>
  </si>
  <si>
    <t>Interpreter and Invoice Information (items indicated below with an asterisk (*) are REQUIRED entries)</t>
  </si>
  <si>
    <t>Field</t>
  </si>
  <si>
    <t xml:space="preserve">Description </t>
  </si>
  <si>
    <t>*Interpreter’s Full Name</t>
  </si>
  <si>
    <t xml:space="preserve">Full name as it appears on the W9 submitted to the Department </t>
  </si>
  <si>
    <t>Business Name (if applicable)</t>
  </si>
  <si>
    <t>Business name as it appears on the W9 submitted to the Department</t>
  </si>
  <si>
    <t>*CORE Vendor Number</t>
  </si>
  <si>
    <t>*	Billing Address</t>
  </si>
  <si>
    <t xml:space="preserve"> Interpreter’s address as it appears on the W9 submitted to the Department </t>
  </si>
  <si>
    <t>Phone Number</t>
  </si>
  <si>
    <t>Phone number of interpreter if there is a question about the invoice</t>
  </si>
  <si>
    <t>Email Address</t>
  </si>
  <si>
    <t>Email address of interpreter if there is a question about the invoice</t>
  </si>
  <si>
    <t xml:space="preserve">*Interpreter Invoice number </t>
  </si>
  <si>
    <t>Unique invoice number for each invoice submitted. Some locations require specific invoice numbering. If such a requirement is not in place, interpreters may create their own numbering system (e.g. 2024-01, 2024-02).</t>
  </si>
  <si>
    <t>EFT (yes or no)</t>
  </si>
  <si>
    <t>[Select from drop-down menu] Indication of the interpreter’s preference for electronic deposit (“Electronic Funds Transfer”)]
Interpreters must submit initial paperwork to be eligible for EFT. If “no”, a check will be sent via postal mail to the address indicated on the W9</t>
  </si>
  <si>
    <t>*Invoice Submission Date</t>
  </si>
  <si>
    <t>Date on which the invoice is submitted to the Managing Interpreter</t>
  </si>
  <si>
    <t>Judicial District</t>
  </si>
  <si>
    <t>Judicial district in which interpreter services were rendered</t>
  </si>
  <si>
    <t>Interpreter Certification #</t>
  </si>
  <si>
    <t>Certification or registration number issued to the interpreter by the OLA</t>
  </si>
  <si>
    <t>*Language Combination</t>
  </si>
  <si>
    <t>Language in which the interpreter rendered services</t>
  </si>
  <si>
    <t>*Date of Service</t>
  </si>
  <si>
    <t>Date on which interpreter rendered services</t>
  </si>
  <si>
    <t>*Assignment Location</t>
  </si>
  <si>
    <t xml:space="preserve"> [Select from drop-down menu] Courthouse location for which interpreter rendered services</t>
  </si>
  <si>
    <t>*Start Time</t>
  </si>
  <si>
    <t>Time (entered in time format: "hh:mm" with "AM" or "PM", such as "8:30 AM") at which the interpreter began their assignment or shift
Time must be entered in 15-minute increments 
If the interpreter arrived late, start time must indicate the actual arrival time of the interpreter</t>
  </si>
  <si>
    <t>*End Time</t>
  </si>
  <si>
    <t>Time at which the assignment or shift was completed (entered in time format: "hh:mm" with "AM" or "PM", such as "4:30 PM"), in 15-minute increments as indicated above</t>
  </si>
  <si>
    <t>*Time for Lunch</t>
  </si>
  <si>
    <t xml:space="preserve">Time taken for a lunch break (if applicable), in 15-minute increments as indicated above </t>
  </si>
  <si>
    <t>*Remote Interpreting</t>
  </si>
  <si>
    <t>[Select from drop-down menu] Indication if assignment was completed remotely</t>
  </si>
  <si>
    <t>*Payment Rate</t>
  </si>
  <si>
    <t>Pre-approved interpreting rate, as determined and approved by the OLA</t>
  </si>
  <si>
    <t>*Travel Hours</t>
  </si>
  <si>
    <t>Number of travel time hours to and from the courthouse, if applicable, as determined and approved by the OLA</t>
  </si>
  <si>
    <t>*Travel Time Rate</t>
  </si>
  <si>
    <t>Pre-approved travel time rate, if applicable, as determined and approved by the OLA</t>
  </si>
  <si>
    <t>*Total Miles</t>
  </si>
  <si>
    <t>Number of round-trip miles from the interpreter's home to the courthouse, if applicable, as determined and approved by the OLA</t>
  </si>
  <si>
    <t>*Mileage Rate</t>
  </si>
  <si>
    <t xml:space="preserve">Mileage is reimbursed at the rate in the Department's Financial Services Division Fiscal Rules and Procedures </t>
  </si>
  <si>
    <t>*Breakfast, lunch and dinner</t>
  </si>
  <si>
    <t xml:space="preserve">Meal reimbursement is ONLY paid to an interpreter who is authorized an overnight stay required by their interpreting assignment. Rates will be paid in accordance with the Judicial Department's current Meal Reimbursement Policy. </t>
  </si>
  <si>
    <t xml:space="preserve">*General Travel Expenses </t>
  </si>
  <si>
    <t>Pre-approved travel expenses ONLY related to interpreters who are authorized an overnight stay (e.g. airport parking and lodging).</t>
  </si>
  <si>
    <t>13th - Yuma Combined Court: 13TC . YUMA</t>
  </si>
  <si>
    <t>13th - Probation: 13PB . MORG</t>
  </si>
  <si>
    <t>17th - Probation: 17PB . ADAM</t>
  </si>
  <si>
    <t>Separate invoices must be submitted for each judicial district in which services were rendered.</t>
  </si>
  <si>
    <t>Unique vendor number. When an interpreter is approved by OLA and a W9 is submitted, the interpreter will receive a unique vendor number. This number will be used on invoices in the place of Social Security Numbers (SSN) or Employer Identification Numbers (EIN). If a vendor number has not yet been assigned, the invoice must include the Interpreter’s SSN or EIN.</t>
  </si>
  <si>
    <t>1300 Broadway</t>
  </si>
  <si>
    <t>Denver, CO 80203</t>
  </si>
  <si>
    <t>303-897-5845</t>
  </si>
  <si>
    <t>2024-56</t>
  </si>
  <si>
    <t>CO-89034</t>
  </si>
  <si>
    <t>Travel Hours</t>
  </si>
  <si>
    <t>Use the Language Interpreter Invoice tab  for all regular assignments</t>
  </si>
  <si>
    <t>Location Subtotal</t>
  </si>
  <si>
    <t>Grand Total</t>
  </si>
  <si>
    <t>[2523]</t>
  </si>
  <si>
    <t>[1935]</t>
  </si>
  <si>
    <t>Invoice End Date</t>
  </si>
  <si>
    <t>Invoice Start Date</t>
  </si>
  <si>
    <t>Interpreter EFT</t>
  </si>
  <si>
    <t>Address</t>
  </si>
  <si>
    <t>Business Name</t>
  </si>
  <si>
    <t>Interpreter's Name</t>
  </si>
  <si>
    <t>Interpreter Invoice - Multiple Locations per District Cover Sheet</t>
  </si>
  <si>
    <t>Information</t>
  </si>
  <si>
    <t xml:space="preserve">Field </t>
  </si>
  <si>
    <t>Information2</t>
  </si>
  <si>
    <t>Core Vendor #</t>
  </si>
  <si>
    <t xml:space="preserve">Fund </t>
  </si>
  <si>
    <t xml:space="preserve">Department </t>
  </si>
  <si>
    <t xml:space="preserve">Activity Code </t>
  </si>
  <si>
    <t xml:space="preserve">Invoice Review Signature </t>
  </si>
  <si>
    <t xml:space="preserve">Invoice Review Date </t>
  </si>
  <si>
    <t xml:space="preserve">Itemized Expenditures </t>
  </si>
  <si>
    <t xml:space="preserve">Coding </t>
  </si>
  <si>
    <t>[1935-TRVL]</t>
  </si>
  <si>
    <t xml:space="preserve">Org Unit &amp; Location </t>
  </si>
  <si>
    <t>Interpreting</t>
  </si>
  <si>
    <t>Row Labels</t>
  </si>
  <si>
    <t>(blank)</t>
  </si>
  <si>
    <t>01st - Jefferson Combined Court: 01TC . JEFF</t>
  </si>
  <si>
    <t>01st - Probation: 01PB . JEFF</t>
  </si>
  <si>
    <t>02nd - Denver District Court: 02TC . DENV</t>
  </si>
  <si>
    <t>02nd - Denver Probate Court: 02TR . DENV</t>
  </si>
  <si>
    <t>02nd - Probation - Denver Adult: 02PA . DENV</t>
  </si>
  <si>
    <t>02nd - Probation - Denver Juvenile: 02PJ . DENV</t>
  </si>
  <si>
    <t>02nd - Probation - Denver Juvenile TASC: 02PT . DENV</t>
  </si>
  <si>
    <t>03rd - Las Animas Combined Court: 03TC . LASA</t>
  </si>
  <si>
    <t>03rd - Probation : 03PB . LASA</t>
  </si>
  <si>
    <t>04th - Teller Combined Court: 04TC . TELL</t>
  </si>
  <si>
    <t>04th - Probation: 04PB . ELPA</t>
  </si>
  <si>
    <t>05th - Summit Combined Court: 05TC . SUMM</t>
  </si>
  <si>
    <t>05th - Probation: 05PB . EAGL</t>
  </si>
  <si>
    <t>06th - San Juan Combined Court: 06TC . SANJ</t>
  </si>
  <si>
    <t>06th - Probation: 06PB . LAPL</t>
  </si>
  <si>
    <t>07th - San Miguel Combined Court: 07TC . SANM</t>
  </si>
  <si>
    <t>07th - Probation: 07PB . MTRS</t>
  </si>
  <si>
    <t>08th - Larimer Combined Court: 08TC . LARI</t>
  </si>
  <si>
    <t>08th - Probation: 08PB . LARI</t>
  </si>
  <si>
    <t>09th - Rio Blanco Combined Court: 09TC . RIOB</t>
  </si>
  <si>
    <t>09th - Probation: 09PB . GARF</t>
  </si>
  <si>
    <t>10th - Pueblo Combined Court: 10TC . PUEB</t>
  </si>
  <si>
    <t>10th - Probation: 10PB . PUEB</t>
  </si>
  <si>
    <t>11th - Park Combined Court: 11TC . PARK</t>
  </si>
  <si>
    <t>11th - Probation: 11PB . FREM</t>
  </si>
  <si>
    <t>12th - Saguache Combined Court: 12TC . SAGU</t>
  </si>
  <si>
    <t>12th - Probation: 12PB . ALAM</t>
  </si>
  <si>
    <t>14th - Routt Combined Court: 14TC . ROUT</t>
  </si>
  <si>
    <t>14th - Probation: 14PB . ROUT</t>
  </si>
  <si>
    <t>15th - Prowers Combined Court: 15TC . PROW</t>
  </si>
  <si>
    <t>15th - Probation: 15PB . PROW</t>
  </si>
  <si>
    <t>16th - Otero Combined Court: 16TC . OTER</t>
  </si>
  <si>
    <t>16th - Probation: 16PB . OTER</t>
  </si>
  <si>
    <t>17th - Broomfield Court: 17TC . BROO</t>
  </si>
  <si>
    <t>18th - Lincoln Combined Court: 18TC . LINC</t>
  </si>
  <si>
    <t>18th - Probation: 18PB . ARAP</t>
  </si>
  <si>
    <t>19th - Weld Combined Court: 19TC . WELD</t>
  </si>
  <si>
    <t>19th - Probation: 19PB . WELD</t>
  </si>
  <si>
    <t>20th - Boulder Combined Court: 20TC . BOUL</t>
  </si>
  <si>
    <t>20th - Probation: 20PB . BOUL</t>
  </si>
  <si>
    <t>21st - Mesa Combined Court: 21TC . MESA</t>
  </si>
  <si>
    <t>21st - Probation: 21PB . MESA</t>
  </si>
  <si>
    <t>22nd - Montezuma District Court: 22TC . MTZM</t>
  </si>
  <si>
    <t>22nd - Probation: 22PB . MTZM</t>
  </si>
  <si>
    <t>SCAO - CTI: CSRV . SCAO</t>
  </si>
  <si>
    <t>Travel Time (1935)</t>
  </si>
  <si>
    <t>Mileage (2523)</t>
  </si>
  <si>
    <t>Interpreting Time (1935)</t>
  </si>
  <si>
    <t>23rd - Douglas Combined Court: 23TC . DOUG</t>
  </si>
  <si>
    <t>23rd - Elbert Combined Court: 23TC . ELBE</t>
  </si>
  <si>
    <t>23th - Lincoln Combined Court: 23TC . LINC</t>
  </si>
  <si>
    <t>23rd - Probation: 23PB . DOUG</t>
  </si>
  <si>
    <t>FY26</t>
  </si>
  <si>
    <t>23rd - Probation: 23PB . ELBE</t>
  </si>
  <si>
    <t>23th - Probation: 23PB . LINC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</si>
</sst>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m\ d\,\ yyyy;@"/>
    <numFmt numFmtId="165" formatCode="[$-409]d\-mmm\-yy;@"/>
    <numFmt numFmtId="166" formatCode="[$-409]h:mm\ AM/PM;@"/>
    <numFmt numFmtId="167" formatCode="&quot;$&quot;#,##0.00"/>
  </numFmts>
  <fonts count="44" x14ac:knownFonts="1">
    <font>
      <sz val="11"/>
      <color theme="1"/>
      <name val="Calibri"/>
      <family val="2"/>
      <scheme val="minor"/>
    </font>
    <font>
      <sz val="10"/>
      <name val="Arial"/>
      <family val="2"/>
    </font>
    <font>
      <sz val="20"/>
      <name val="Century Gothic"/>
      <family val="2"/>
    </font>
    <font>
      <sz val="12"/>
      <name val="Century Gothic"/>
      <family val="2"/>
    </font>
    <font>
      <b/>
      <sz val="10"/>
      <name val="Century Gothic"/>
      <family val="2"/>
    </font>
    <font>
      <sz val="10"/>
      <name val="Century Gothic"/>
      <family val="2"/>
    </font>
    <font>
      <b/>
      <sz val="9"/>
      <name val="Century Gothic"/>
      <family val="2"/>
    </font>
    <font>
      <sz val="8"/>
      <name val="Century Gothic"/>
      <family val="2"/>
    </font>
    <font>
      <sz val="11"/>
      <name val="Wingdings"/>
      <charset val="2"/>
    </font>
    <font>
      <b/>
      <sz val="8"/>
      <name val="Century Gothic"/>
      <family val="2"/>
    </font>
    <font>
      <b/>
      <sz val="11"/>
      <color indexed="8"/>
      <name val="Calibri"/>
      <family val="2"/>
    </font>
    <font>
      <sz val="11"/>
      <color theme="1"/>
      <name val="Century Gothic"/>
      <family val="2"/>
    </font>
    <font>
      <sz val="20"/>
      <color theme="1"/>
      <name val="Century Gothic"/>
      <family val="2"/>
    </font>
    <font>
      <sz val="12"/>
      <color theme="1"/>
      <name val="Century Gothic"/>
      <family val="2"/>
    </font>
    <font>
      <sz val="8"/>
      <color theme="1"/>
      <name val="Century Gothic"/>
      <family val="2"/>
    </font>
    <font>
      <sz val="18"/>
      <name val="Calibri"/>
      <family val="2"/>
      <scheme val="minor"/>
    </font>
    <font>
      <sz val="9"/>
      <name val="Calibri"/>
      <family val="2"/>
      <scheme val="minor"/>
    </font>
    <font>
      <b/>
      <i/>
      <sz val="14"/>
      <name val="Calibri"/>
      <family val="2"/>
      <scheme val="minor"/>
    </font>
    <font>
      <sz val="12"/>
      <name val="Calibri"/>
      <family val="2"/>
      <scheme val="minor"/>
    </font>
    <font>
      <sz val="10"/>
      <name val="Calibri"/>
      <family val="2"/>
      <scheme val="minor"/>
    </font>
    <font>
      <i/>
      <sz val="11"/>
      <name val="Calibri"/>
      <family val="2"/>
      <scheme val="minor"/>
    </font>
    <font>
      <sz val="11"/>
      <name val="Calibri"/>
      <family val="2"/>
      <scheme val="minor"/>
    </font>
    <font>
      <b/>
      <sz val="10"/>
      <name val="Calibri"/>
      <family val="2"/>
      <scheme val="minor"/>
    </font>
    <font>
      <b/>
      <i/>
      <sz val="12"/>
      <name val="Calibri"/>
      <family val="2"/>
      <scheme val="minor"/>
    </font>
    <font>
      <b/>
      <sz val="12"/>
      <color rgb="FF454545"/>
      <name val="Arial"/>
      <family val="2"/>
    </font>
    <font>
      <b/>
      <sz val="11"/>
      <color indexed="8"/>
      <name val="Calibri"/>
      <family val="2"/>
      <scheme val="minor"/>
    </font>
    <font>
      <b/>
      <sz val="12"/>
      <name val="Calibri"/>
      <family val="2"/>
      <scheme val="minor"/>
    </font>
    <font>
      <b/>
      <sz val="18"/>
      <name val="Calibri"/>
      <family val="2"/>
      <scheme val="minor"/>
    </font>
    <font>
      <b/>
      <i/>
      <sz val="18"/>
      <name val="Calibri"/>
      <family val="2"/>
      <scheme val="minor"/>
    </font>
    <font>
      <b/>
      <sz val="16"/>
      <name val="Calibri"/>
      <family val="2"/>
      <scheme val="minor"/>
    </font>
    <font>
      <b/>
      <sz val="11"/>
      <color theme="1"/>
      <name val="Calibri"/>
      <family val="2"/>
      <scheme val="minor"/>
    </font>
    <font>
      <b/>
      <sz val="10"/>
      <name val="Arial"/>
      <family val="2"/>
    </font>
    <font>
      <sz val="8"/>
      <name val="Calibri"/>
      <family val="2"/>
      <scheme val="minor"/>
    </font>
    <font>
      <u/>
      <sz val="11"/>
      <color theme="10"/>
      <name val="Calibri"/>
      <family val="2"/>
      <scheme val="minor"/>
    </font>
    <font>
      <b/>
      <sz val="16"/>
      <color theme="1"/>
      <name val="Calibri"/>
      <family val="2"/>
      <scheme val="minor"/>
    </font>
    <font>
      <i/>
      <sz val="14"/>
      <color theme="1"/>
      <name val="Calibri"/>
      <family val="2"/>
      <scheme val="minor"/>
    </font>
    <font>
      <b/>
      <sz val="14"/>
      <color theme="1"/>
      <name val="Calibri"/>
      <family val="2"/>
      <scheme val="minor"/>
    </font>
    <font>
      <sz val="7"/>
      <color theme="1"/>
      <name val="Times New Roman"/>
      <family val="1"/>
    </font>
    <font>
      <b/>
      <sz val="11"/>
      <color rgb="FF0F7BB1"/>
      <name val="Calibri"/>
      <family val="2"/>
      <scheme val="minor"/>
    </font>
    <font>
      <sz val="12"/>
      <color theme="1"/>
      <name val="Calibri"/>
      <family val="2"/>
      <scheme val="minor"/>
    </font>
    <font>
      <b/>
      <sz val="18"/>
      <color theme="1"/>
      <name val="Calibri"/>
      <family val="2"/>
      <scheme val="minor"/>
    </font>
    <font>
      <sz val="11"/>
      <color theme="1"/>
      <name val="Calibri"/>
      <family val="2"/>
      <scheme val="minor"/>
    </font>
    <font>
      <b/>
      <sz val="14"/>
      <color rgb="FF0F7BB1"/>
      <name val="Calibri"/>
      <family val="2"/>
      <scheme val="minor"/>
    </font>
    <font>
      <sz val="11"/>
      <color rgb="FF000000"/>
      <name val="Calibri"/>
      <family val="2"/>
    </font>
  </fonts>
  <fills count="7">
    <fill>
      <patternFill patternType="none"/>
    </fill>
    <fill>
      <patternFill patternType="gray125"/>
    </fill>
    <fill>
      <patternFill patternType="solid">
        <fgColor rgb="FFC5D5E9"/>
        <bgColor indexed="64"/>
      </patternFill>
    </fill>
    <fill>
      <patternFill patternType="solid">
        <fgColor rgb="FFEDEFF9"/>
        <bgColor indexed="64"/>
      </patternFill>
    </fill>
    <fill>
      <patternFill patternType="solid">
        <fgColor rgb="FFDBE5F1"/>
        <bgColor indexed="64"/>
      </patternFill>
    </fill>
    <fill>
      <patternFill patternType="solid">
        <fgColor theme="5" tint="0.79998168889431442"/>
        <bgColor indexed="64"/>
      </patternFill>
    </fill>
    <fill>
      <patternFill patternType="solid">
        <fgColor theme="0"/>
        <bgColor indexed="64"/>
      </patternFill>
    </fill>
  </fills>
  <borders count="75">
    <border>
      <left/>
      <right/>
      <top/>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rgb="FF000099"/>
      </right>
      <top style="thin">
        <color theme="0" tint="-0.34998626667073579"/>
      </top>
      <bottom style="thin">
        <color theme="0" tint="-0.34998626667073579"/>
      </bottom>
      <diagonal/>
    </border>
    <border>
      <left style="double">
        <color rgb="FF000099"/>
      </left>
      <right style="thin">
        <color theme="0" tint="-0.34998626667073579"/>
      </right>
      <top style="thin">
        <color theme="0" tint="-0.34998626667073579"/>
      </top>
      <bottom style="thin">
        <color theme="0" tint="-0.34998626667073579"/>
      </bottom>
      <diagonal/>
    </border>
    <border>
      <left style="double">
        <color rgb="FF000099"/>
      </left>
      <right style="double">
        <color rgb="FF000099"/>
      </right>
      <top/>
      <bottom style="thin">
        <color indexed="55"/>
      </bottom>
      <diagonal/>
    </border>
    <border>
      <left style="double">
        <color rgb="FF000099"/>
      </left>
      <right style="double">
        <color rgb="FF000099"/>
      </right>
      <top style="thin">
        <color indexed="55"/>
      </top>
      <bottom style="thin">
        <color indexed="55"/>
      </bottom>
      <diagonal/>
    </border>
    <border>
      <left style="double">
        <color rgb="FF000099"/>
      </left>
      <right style="thin">
        <color theme="0" tint="-0.34998626667073579"/>
      </right>
      <top style="thin">
        <color theme="0" tint="-0.34998626667073579"/>
      </top>
      <bottom style="double">
        <color rgb="FF000099"/>
      </bottom>
      <diagonal/>
    </border>
    <border>
      <left style="thin">
        <color theme="0" tint="-0.34998626667073579"/>
      </left>
      <right style="thin">
        <color theme="0" tint="-0.34998626667073579"/>
      </right>
      <top style="thin">
        <color theme="0" tint="-0.34998626667073579"/>
      </top>
      <bottom style="double">
        <color rgb="FF000099"/>
      </bottom>
      <diagonal/>
    </border>
    <border>
      <left style="thin">
        <color theme="0" tint="-0.34998626667073579"/>
      </left>
      <right style="double">
        <color rgb="FF000099"/>
      </right>
      <top style="thin">
        <color theme="0" tint="-0.34998626667073579"/>
      </top>
      <bottom style="double">
        <color rgb="FF000099"/>
      </bottom>
      <diagonal/>
    </border>
    <border>
      <left style="double">
        <color rgb="FF000099"/>
      </left>
      <right style="double">
        <color rgb="FF000099"/>
      </right>
      <top/>
      <bottom style="double">
        <color rgb="FF000099"/>
      </bottom>
      <diagonal/>
    </border>
    <border>
      <left style="double">
        <color rgb="FF000099"/>
      </left>
      <right style="double">
        <color rgb="FF000099"/>
      </right>
      <top style="double">
        <color rgb="FF000099"/>
      </top>
      <bottom style="double">
        <color rgb="FF000099"/>
      </bottom>
      <diagonal/>
    </border>
    <border>
      <left/>
      <right style="double">
        <color rgb="FF000099"/>
      </right>
      <top style="thin">
        <color indexed="55"/>
      </top>
      <bottom style="double">
        <color rgb="FF000099"/>
      </bottom>
      <diagonal/>
    </border>
    <border>
      <left/>
      <right/>
      <top/>
      <bottom style="medium">
        <color rgb="FF000099"/>
      </bottom>
      <diagonal/>
    </border>
    <border>
      <left style="double">
        <color rgb="FF000099"/>
      </left>
      <right/>
      <top style="double">
        <color rgb="FF000099"/>
      </top>
      <bottom/>
      <diagonal/>
    </border>
    <border>
      <left style="double">
        <color rgb="FF000099"/>
      </left>
      <right/>
      <top/>
      <bottom style="double">
        <color rgb="FF000099"/>
      </bottom>
      <diagonal/>
    </border>
    <border>
      <left/>
      <right style="double">
        <color rgb="FF000099"/>
      </right>
      <top style="double">
        <color rgb="FF000099"/>
      </top>
      <bottom/>
      <diagonal/>
    </border>
    <border>
      <left/>
      <right style="double">
        <color rgb="FF000099"/>
      </right>
      <top/>
      <bottom style="double">
        <color rgb="FF000099"/>
      </bottom>
      <diagonal/>
    </border>
    <border>
      <left style="double">
        <color rgb="FF000099"/>
      </left>
      <right/>
      <top style="double">
        <color rgb="FF000099"/>
      </top>
      <bottom style="thin">
        <color indexed="55"/>
      </bottom>
      <diagonal/>
    </border>
    <border>
      <left style="double">
        <color rgb="FF000099"/>
      </left>
      <right/>
      <top style="thin">
        <color indexed="55"/>
      </top>
      <bottom style="double">
        <color rgb="FF000099"/>
      </bottom>
      <diagonal/>
    </border>
    <border>
      <left/>
      <right style="double">
        <color rgb="FF000099"/>
      </right>
      <top style="double">
        <color rgb="FF000099"/>
      </top>
      <bottom style="thin">
        <color indexed="55"/>
      </bottom>
      <diagonal/>
    </border>
    <border>
      <left style="double">
        <color rgb="FF000099"/>
      </left>
      <right style="double">
        <color rgb="FF000099"/>
      </right>
      <top style="double">
        <color rgb="FF000099"/>
      </top>
      <bottom/>
      <diagonal/>
    </border>
    <border>
      <left/>
      <right/>
      <top style="double">
        <color rgb="FF000099"/>
      </top>
      <bottom/>
      <diagonal/>
    </border>
    <border>
      <left/>
      <right/>
      <top/>
      <bottom style="double">
        <color rgb="FF000099"/>
      </bottom>
      <diagonal/>
    </border>
    <border>
      <left style="double">
        <color rgb="FF000099"/>
      </left>
      <right/>
      <top/>
      <bottom/>
      <diagonal/>
    </border>
    <border>
      <left style="double">
        <color rgb="FF000099"/>
      </left>
      <right style="double">
        <color rgb="FF000099"/>
      </right>
      <top style="double">
        <color rgb="FF000099"/>
      </top>
      <bottom style="thin">
        <color theme="0" tint="-0.34998626667073579"/>
      </bottom>
      <diagonal/>
    </border>
    <border>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double">
        <color rgb="FF000099"/>
      </bottom>
      <diagonal/>
    </border>
    <border>
      <left style="double">
        <color rgb="FF000099"/>
      </left>
      <right/>
      <top style="thin">
        <color theme="0" tint="-0.34998626667073579"/>
      </top>
      <bottom style="thin">
        <color theme="0" tint="-0.34998626667073579"/>
      </bottom>
      <diagonal/>
    </border>
    <border>
      <left/>
      <right/>
      <top style="thin">
        <color indexed="55"/>
      </top>
      <bottom style="thin">
        <color indexed="55"/>
      </bottom>
      <diagonal/>
    </border>
    <border>
      <left/>
      <right style="double">
        <color rgb="FF000099"/>
      </right>
      <top style="thin">
        <color indexed="55"/>
      </top>
      <bottom style="thin">
        <color indexed="55"/>
      </bottom>
      <diagonal/>
    </border>
    <border>
      <left style="double">
        <color rgb="FF000099"/>
      </left>
      <right style="double">
        <color rgb="FF000099"/>
      </right>
      <top style="thin">
        <color indexed="55"/>
      </top>
      <bottom style="double">
        <color rgb="FF000099"/>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3" fillId="0" borderId="0" applyNumberFormat="0" applyFill="0" applyBorder="0" applyAlignment="0" applyProtection="0"/>
    <xf numFmtId="0" fontId="41" fillId="0" borderId="0">
      <alignment horizontal="left" wrapText="1"/>
    </xf>
  </cellStyleXfs>
  <cellXfs count="195">
    <xf numFmtId="0" fontId="0" fillId="0" borderId="0" xfId="0"/>
    <xf numFmtId="0" fontId="11" fillId="0" borderId="0" xfId="0" applyFont="1" applyAlignment="1">
      <alignment vertical="top"/>
    </xf>
    <xf numFmtId="0" fontId="12" fillId="0" borderId="0" xfId="0" applyFont="1" applyAlignment="1">
      <alignment vertical="top"/>
    </xf>
    <xf numFmtId="0" fontId="13" fillId="0" borderId="0" xfId="0" applyFont="1"/>
    <xf numFmtId="0" fontId="11" fillId="0" borderId="0" xfId="0" applyFont="1"/>
    <xf numFmtId="0" fontId="5" fillId="0" borderId="0" xfId="3" applyFont="1"/>
    <xf numFmtId="0" fontId="6" fillId="2" borderId="1" xfId="3" applyFont="1" applyFill="1" applyBorder="1" applyAlignment="1">
      <alignment horizontal="center" vertical="center" textRotation="90" wrapText="1"/>
    </xf>
    <xf numFmtId="0" fontId="7" fillId="2" borderId="2" xfId="3" applyFont="1" applyFill="1" applyBorder="1" applyAlignment="1">
      <alignment horizontal="center" textRotation="90" wrapText="1"/>
    </xf>
    <xf numFmtId="0" fontId="7" fillId="2" borderId="3" xfId="3" applyFont="1" applyFill="1" applyBorder="1" applyAlignment="1">
      <alignment horizontal="center" textRotation="90" wrapText="1"/>
    </xf>
    <xf numFmtId="0" fontId="7" fillId="2" borderId="4" xfId="3" applyFont="1" applyFill="1" applyBorder="1" applyAlignment="1">
      <alignment horizontal="center" textRotation="90" wrapText="1"/>
    </xf>
    <xf numFmtId="0" fontId="8" fillId="2" borderId="5" xfId="3" applyFont="1" applyFill="1" applyBorder="1" applyAlignment="1">
      <alignment horizontal="center"/>
    </xf>
    <xf numFmtId="0" fontId="6" fillId="2" borderId="6" xfId="3" applyFont="1" applyFill="1" applyBorder="1" applyAlignment="1">
      <alignment horizontal="center" textRotation="90" wrapText="1"/>
    </xf>
    <xf numFmtId="0" fontId="6" fillId="2" borderId="7" xfId="3" applyFont="1" applyFill="1" applyBorder="1" applyAlignment="1">
      <alignment horizontal="center" textRotation="90" wrapText="1"/>
    </xf>
    <xf numFmtId="0" fontId="6" fillId="2" borderId="8" xfId="3" applyFont="1" applyFill="1" applyBorder="1" applyAlignment="1">
      <alignment horizontal="center" textRotation="90" wrapText="1"/>
    </xf>
    <xf numFmtId="0" fontId="5" fillId="0" borderId="0" xfId="3" applyFont="1" applyAlignment="1">
      <alignment vertical="center"/>
    </xf>
    <xf numFmtId="0" fontId="14" fillId="0" borderId="0" xfId="0" applyFont="1" applyAlignment="1">
      <alignment horizontal="left" vertical="center" indent="1"/>
    </xf>
    <xf numFmtId="0" fontId="15" fillId="0" borderId="0" xfId="3" applyFont="1"/>
    <xf numFmtId="0" fontId="16" fillId="0" borderId="0" xfId="3" applyFont="1"/>
    <xf numFmtId="44" fontId="16" fillId="0" borderId="0" xfId="2" applyFont="1"/>
    <xf numFmtId="0" fontId="17" fillId="0" borderId="0" xfId="3" applyFont="1" applyAlignment="1">
      <alignment horizontal="right"/>
    </xf>
    <xf numFmtId="0" fontId="18" fillId="0" borderId="0" xfId="3" applyFont="1" applyAlignment="1">
      <alignment vertical="center"/>
    </xf>
    <xf numFmtId="0" fontId="18" fillId="0" borderId="0" xfId="3" applyFont="1"/>
    <xf numFmtId="164" fontId="19" fillId="0" borderId="0" xfId="3" applyNumberFormat="1" applyFont="1" applyAlignment="1">
      <alignment horizontal="left" vertical="center" indent="2"/>
    </xf>
    <xf numFmtId="0" fontId="18" fillId="0" borderId="9" xfId="3" applyFont="1" applyBorder="1" applyAlignment="1" applyProtection="1">
      <alignment horizontal="left" indent="1"/>
      <protection locked="0"/>
    </xf>
    <xf numFmtId="0" fontId="18" fillId="0" borderId="9" xfId="3" applyFont="1" applyBorder="1" applyAlignment="1">
      <alignment horizontal="left" indent="1"/>
    </xf>
    <xf numFmtId="0" fontId="19" fillId="0" borderId="0" xfId="3" applyFont="1" applyAlignment="1">
      <alignment vertical="center"/>
    </xf>
    <xf numFmtId="0" fontId="19" fillId="0" borderId="0" xfId="3" applyFont="1" applyAlignment="1">
      <alignment horizontal="left" vertical="center" indent="2"/>
    </xf>
    <xf numFmtId="164" fontId="18" fillId="0" borderId="9" xfId="3" applyNumberFormat="1" applyFont="1" applyBorder="1" applyAlignment="1">
      <alignment horizontal="left" indent="1"/>
    </xf>
    <xf numFmtId="0" fontId="18" fillId="0" borderId="10" xfId="3" applyFont="1" applyBorder="1" applyAlignment="1">
      <alignment horizontal="left" indent="1"/>
    </xf>
    <xf numFmtId="0" fontId="20" fillId="0" borderId="0" xfId="3" applyFont="1" applyAlignment="1">
      <alignment vertical="center"/>
    </xf>
    <xf numFmtId="0" fontId="21" fillId="0" borderId="0" xfId="3" applyFont="1" applyAlignment="1">
      <alignment horizontal="left" vertical="center" indent="1"/>
    </xf>
    <xf numFmtId="0" fontId="21" fillId="0" borderId="0" xfId="3" applyFont="1" applyAlignment="1">
      <alignment vertical="center"/>
    </xf>
    <xf numFmtId="0" fontId="19" fillId="0" borderId="0" xfId="3" applyFont="1"/>
    <xf numFmtId="0" fontId="16" fillId="0" borderId="0" xfId="3" applyFont="1" applyAlignment="1">
      <alignment vertical="center"/>
    </xf>
    <xf numFmtId="0" fontId="19" fillId="0" borderId="0" xfId="3" applyFont="1" applyAlignment="1">
      <alignment horizontal="center" vertical="center"/>
    </xf>
    <xf numFmtId="44" fontId="23" fillId="0" borderId="0" xfId="2" applyFont="1" applyBorder="1" applyAlignment="1">
      <alignment horizontal="right" vertical="center"/>
    </xf>
    <xf numFmtId="44" fontId="22" fillId="3" borderId="53" xfId="2" applyFont="1" applyFill="1" applyBorder="1" applyAlignment="1">
      <alignment horizontal="left" vertical="center"/>
    </xf>
    <xf numFmtId="0" fontId="5" fillId="4" borderId="11" xfId="3" applyFont="1" applyFill="1" applyBorder="1" applyAlignment="1" applyProtection="1">
      <alignment vertical="center"/>
      <protection locked="0"/>
    </xf>
    <xf numFmtId="0" fontId="5" fillId="0" borderId="12" xfId="3" applyFont="1" applyBorder="1" applyAlignment="1" applyProtection="1">
      <alignment horizontal="center" vertical="center"/>
      <protection locked="0"/>
    </xf>
    <xf numFmtId="0" fontId="5" fillId="0" borderId="13" xfId="3" applyFont="1" applyBorder="1" applyAlignment="1" applyProtection="1">
      <alignment horizontal="center" vertical="center"/>
      <protection locked="0"/>
    </xf>
    <xf numFmtId="0" fontId="5" fillId="0" borderId="12" xfId="3" applyFont="1" applyBorder="1" applyAlignment="1" applyProtection="1">
      <alignment horizontal="center" vertical="center" wrapText="1"/>
      <protection locked="0"/>
    </xf>
    <xf numFmtId="0" fontId="5" fillId="0" borderId="14" xfId="3" applyFont="1" applyBorder="1" applyAlignment="1" applyProtection="1">
      <alignment horizontal="center" vertical="center"/>
      <protection locked="0"/>
    </xf>
    <xf numFmtId="0" fontId="5" fillId="4" borderId="15" xfId="3" applyFont="1" applyFill="1" applyBorder="1" applyAlignment="1" applyProtection="1">
      <alignment vertical="center"/>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6" xfId="3" applyFont="1" applyBorder="1" applyAlignment="1" applyProtection="1">
      <alignment horizontal="center" vertical="center" wrapText="1"/>
      <protection locked="0"/>
    </xf>
    <xf numFmtId="0" fontId="5" fillId="0" borderId="18" xfId="3" applyFont="1" applyBorder="1" applyAlignment="1" applyProtection="1">
      <alignment horizontal="center" vertical="center"/>
      <protection locked="0"/>
    </xf>
    <xf numFmtId="0" fontId="5" fillId="4" borderId="19" xfId="3" applyFont="1" applyFill="1" applyBorder="1" applyAlignment="1" applyProtection="1">
      <alignment vertical="center"/>
      <protection locked="0"/>
    </xf>
    <xf numFmtId="0" fontId="5" fillId="0" borderId="20"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0" fontId="5" fillId="0" borderId="20" xfId="3" applyFont="1" applyBorder="1" applyAlignment="1" applyProtection="1">
      <alignment horizontal="center" vertical="center" wrapText="1"/>
      <protection locked="0"/>
    </xf>
    <xf numFmtId="0" fontId="5" fillId="0" borderId="22" xfId="3" applyFont="1" applyBorder="1" applyAlignment="1" applyProtection="1">
      <alignment horizontal="center" vertical="center"/>
      <protection locked="0"/>
    </xf>
    <xf numFmtId="0" fontId="11" fillId="0" borderId="23" xfId="0" applyFont="1" applyBorder="1" applyAlignment="1" applyProtection="1">
      <alignment vertical="center"/>
      <protection locked="0"/>
    </xf>
    <xf numFmtId="0" fontId="1" fillId="0" borderId="0" xfId="3"/>
    <xf numFmtId="0" fontId="24" fillId="0" borderId="0" xfId="3" applyFont="1"/>
    <xf numFmtId="49" fontId="1" fillId="0" borderId="0" xfId="3" applyNumberFormat="1"/>
    <xf numFmtId="49" fontId="1" fillId="0" borderId="0" xfId="3" quotePrefix="1" applyNumberFormat="1"/>
    <xf numFmtId="165" fontId="19" fillId="0" borderId="66" xfId="3" applyNumberFormat="1" applyFont="1" applyBorder="1" applyProtection="1">
      <protection locked="0"/>
    </xf>
    <xf numFmtId="165" fontId="19" fillId="0" borderId="0" xfId="3" applyNumberFormat="1" applyFont="1" applyProtection="1">
      <protection locked="0"/>
    </xf>
    <xf numFmtId="0" fontId="19" fillId="0" borderId="64" xfId="3" applyFont="1" applyBorder="1" applyAlignment="1">
      <alignment horizontal="left" vertical="top" wrapText="1"/>
    </xf>
    <xf numFmtId="0" fontId="19" fillId="0" borderId="55" xfId="3" applyFont="1" applyBorder="1" applyAlignment="1">
      <alignment horizontal="left" vertical="top" wrapText="1"/>
    </xf>
    <xf numFmtId="0" fontId="18" fillId="0" borderId="0" xfId="3" applyFont="1" applyAlignment="1">
      <alignment horizontal="right"/>
    </xf>
    <xf numFmtId="0" fontId="26" fillId="0" borderId="0" xfId="3" applyFont="1" applyAlignment="1">
      <alignment horizontal="right"/>
    </xf>
    <xf numFmtId="164" fontId="18" fillId="0" borderId="9" xfId="3" applyNumberFormat="1" applyFont="1" applyBorder="1" applyAlignment="1" applyProtection="1">
      <alignment horizontal="left" indent="1"/>
      <protection locked="0"/>
    </xf>
    <xf numFmtId="0" fontId="4" fillId="0" borderId="0" xfId="3" applyFont="1" applyAlignment="1">
      <alignment horizontal="center"/>
    </xf>
    <xf numFmtId="0" fontId="6" fillId="2" borderId="40" xfId="3" applyFont="1" applyFill="1" applyBorder="1" applyAlignment="1">
      <alignment horizontal="center" vertical="center" wrapText="1"/>
    </xf>
    <xf numFmtId="0" fontId="6" fillId="2" borderId="41" xfId="3" applyFont="1" applyFill="1" applyBorder="1" applyAlignment="1">
      <alignment horizontal="center" vertical="center" wrapText="1"/>
    </xf>
    <xf numFmtId="0" fontId="6" fillId="2" borderId="42" xfId="3" applyFont="1" applyFill="1" applyBorder="1" applyAlignment="1">
      <alignment horizontal="center" vertical="center" wrapText="1"/>
    </xf>
    <xf numFmtId="0" fontId="6" fillId="2" borderId="43"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19" fillId="0" borderId="64" xfId="3" applyFont="1" applyBorder="1" applyAlignment="1">
      <alignment horizontal="left" vertical="top"/>
    </xf>
    <xf numFmtId="0" fontId="19" fillId="0" borderId="0" xfId="3" applyFont="1" applyAlignment="1">
      <alignment horizontal="left" vertical="top"/>
    </xf>
    <xf numFmtId="0" fontId="19" fillId="0" borderId="0" xfId="3" applyFont="1" applyAlignment="1">
      <alignment horizontal="left" vertical="top" wrapText="1"/>
    </xf>
    <xf numFmtId="44" fontId="22" fillId="3" borderId="0" xfId="2" applyFont="1" applyFill="1" applyBorder="1" applyAlignment="1">
      <alignment horizontal="left" vertical="center"/>
    </xf>
    <xf numFmtId="0" fontId="31" fillId="0" borderId="0" xfId="3" applyFont="1"/>
    <xf numFmtId="0" fontId="0" fillId="0" borderId="0" xfId="0" applyAlignment="1">
      <alignment vertical="center"/>
    </xf>
    <xf numFmtId="0" fontId="0" fillId="0" borderId="0" xfId="0" applyAlignment="1">
      <alignment horizontal="left" wrapText="1"/>
    </xf>
    <xf numFmtId="0" fontId="34" fillId="0" borderId="0" xfId="0" applyFont="1" applyAlignment="1">
      <alignment horizontal="left"/>
    </xf>
    <xf numFmtId="0" fontId="35" fillId="0" borderId="0" xfId="0" applyFont="1" applyAlignment="1">
      <alignment horizontal="left"/>
    </xf>
    <xf numFmtId="0" fontId="0" fillId="0" borderId="0" xfId="0" applyAlignment="1">
      <alignment horizontal="left"/>
    </xf>
    <xf numFmtId="0" fontId="36" fillId="0" borderId="0" xfId="0" applyFont="1" applyAlignment="1">
      <alignment horizontal="left"/>
    </xf>
    <xf numFmtId="0" fontId="38" fillId="0" borderId="0" xfId="0" applyFont="1" applyAlignment="1">
      <alignment horizontal="left"/>
    </xf>
    <xf numFmtId="0" fontId="3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2" borderId="2" xfId="3" applyFont="1" applyFill="1" applyBorder="1" applyAlignment="1">
      <alignment horizontal="center" textRotation="90" wrapText="1"/>
    </xf>
    <xf numFmtId="165" fontId="18" fillId="0" borderId="46" xfId="3" applyNumberFormat="1" applyFont="1" applyBorder="1" applyAlignment="1" applyProtection="1">
      <alignment horizontal="center" vertical="center"/>
      <protection locked="0"/>
    </xf>
    <xf numFmtId="0" fontId="18" fillId="0" borderId="44" xfId="3" applyFont="1" applyBorder="1" applyAlignment="1" applyProtection="1">
      <alignment horizontal="center" vertical="center" wrapText="1"/>
      <protection locked="0"/>
    </xf>
    <xf numFmtId="166" fontId="18" fillId="0" borderId="44" xfId="3" applyNumberFormat="1" applyFont="1" applyBorder="1" applyAlignment="1" applyProtection="1">
      <alignment horizontal="center" vertical="center"/>
      <protection locked="0"/>
    </xf>
    <xf numFmtId="0" fontId="18" fillId="0" borderId="44" xfId="3" applyFont="1" applyBorder="1" applyAlignment="1" applyProtection="1">
      <alignment horizontal="center" vertical="center"/>
      <protection locked="0"/>
    </xf>
    <xf numFmtId="166" fontId="18" fillId="0" borderId="45" xfId="3" applyNumberFormat="1" applyFont="1" applyBorder="1" applyAlignment="1" applyProtection="1">
      <alignment horizontal="center" vertical="center"/>
      <protection locked="0"/>
    </xf>
    <xf numFmtId="0" fontId="26" fillId="3" borderId="46" xfId="3" applyFont="1" applyFill="1" applyBorder="1" applyAlignment="1">
      <alignment horizontal="center" vertical="center"/>
    </xf>
    <xf numFmtId="44" fontId="18" fillId="0" borderId="45" xfId="2" applyFont="1" applyBorder="1" applyAlignment="1" applyProtection="1">
      <alignment horizontal="left" vertical="center"/>
    </xf>
    <xf numFmtId="44" fontId="26" fillId="3" borderId="47" xfId="2" applyFont="1" applyFill="1" applyBorder="1" applyAlignment="1">
      <alignment horizontal="left" vertical="center"/>
    </xf>
    <xf numFmtId="0" fontId="18" fillId="0" borderId="46" xfId="3" applyFont="1" applyBorder="1" applyAlignment="1" applyProtection="1">
      <alignment horizontal="center" vertical="center"/>
      <protection locked="0"/>
    </xf>
    <xf numFmtId="1" fontId="18" fillId="0" borderId="46" xfId="2" applyNumberFormat="1" applyFont="1" applyBorder="1" applyAlignment="1" applyProtection="1">
      <alignment horizontal="center" vertical="center"/>
      <protection locked="0"/>
    </xf>
    <xf numFmtId="44" fontId="18" fillId="3" borderId="45" xfId="2" applyFont="1" applyFill="1" applyBorder="1" applyAlignment="1" applyProtection="1">
      <alignment horizontal="center" vertical="center"/>
    </xf>
    <xf numFmtId="44" fontId="26" fillId="3" borderId="48" xfId="2" applyFont="1" applyFill="1" applyBorder="1" applyAlignment="1">
      <alignment vertical="center"/>
    </xf>
    <xf numFmtId="44" fontId="26" fillId="3" borderId="48" xfId="2" applyFont="1" applyFill="1" applyBorder="1" applyAlignment="1">
      <alignment horizontal="left" vertical="center"/>
    </xf>
    <xf numFmtId="165" fontId="18" fillId="5" borderId="66" xfId="3" applyNumberFormat="1" applyFont="1" applyFill="1" applyBorder="1" applyAlignment="1" applyProtection="1">
      <alignment horizontal="center"/>
      <protection locked="0"/>
    </xf>
    <xf numFmtId="0" fontId="39" fillId="5" borderId="0" xfId="0" applyFont="1" applyFill="1" applyAlignment="1">
      <alignment horizontal="center" wrapText="1"/>
    </xf>
    <xf numFmtId="0" fontId="18" fillId="6" borderId="46" xfId="3" applyFont="1" applyFill="1" applyBorder="1" applyAlignment="1" applyProtection="1">
      <alignment horizontal="center" vertical="center"/>
      <protection locked="0"/>
    </xf>
    <xf numFmtId="44" fontId="18" fillId="6" borderId="45" xfId="2" applyFont="1" applyFill="1" applyBorder="1" applyAlignment="1" applyProtection="1">
      <alignment horizontal="left" vertical="center"/>
    </xf>
    <xf numFmtId="44" fontId="26" fillId="3" borderId="47" xfId="2" applyFont="1" applyFill="1" applyBorder="1" applyAlignment="1">
      <alignment horizontal="left" vertical="center" wrapText="1"/>
    </xf>
    <xf numFmtId="1" fontId="18" fillId="6" borderId="46" xfId="2" applyNumberFormat="1" applyFont="1" applyFill="1" applyBorder="1" applyAlignment="1" applyProtection="1">
      <alignment horizontal="center" vertical="center"/>
      <protection locked="0"/>
    </xf>
    <xf numFmtId="165" fontId="18" fillId="0" borderId="49" xfId="3" applyNumberFormat="1" applyFont="1" applyBorder="1" applyAlignment="1" applyProtection="1">
      <alignment horizontal="center" vertical="center"/>
      <protection locked="0"/>
    </xf>
    <xf numFmtId="0" fontId="18" fillId="0" borderId="50" xfId="3" applyFont="1" applyBorder="1" applyAlignment="1" applyProtection="1">
      <alignment horizontal="center" vertical="center"/>
      <protection locked="0"/>
    </xf>
    <xf numFmtId="166" fontId="18" fillId="0" borderId="50" xfId="3" applyNumberFormat="1" applyFont="1" applyBorder="1" applyAlignment="1" applyProtection="1">
      <alignment horizontal="center" vertical="center"/>
      <protection locked="0"/>
    </xf>
    <xf numFmtId="166" fontId="18" fillId="0" borderId="51" xfId="3" applyNumberFormat="1" applyFont="1" applyBorder="1" applyAlignment="1" applyProtection="1">
      <alignment horizontal="center" vertical="center"/>
      <protection locked="0"/>
    </xf>
    <xf numFmtId="44" fontId="18" fillId="0" borderId="51" xfId="2" applyFont="1" applyBorder="1" applyAlignment="1" applyProtection="1">
      <alignment horizontal="left" vertical="center"/>
    </xf>
    <xf numFmtId="0" fontId="40" fillId="5" borderId="0" xfId="0" applyFont="1" applyFill="1" applyAlignment="1">
      <alignment horizontal="center"/>
    </xf>
    <xf numFmtId="0" fontId="18" fillId="0" borderId="64" xfId="3" applyFont="1" applyBorder="1" applyAlignment="1">
      <alignment horizontal="left" vertical="top" wrapText="1"/>
    </xf>
    <xf numFmtId="44" fontId="26" fillId="3" borderId="53" xfId="2" applyFont="1" applyFill="1" applyBorder="1" applyAlignment="1">
      <alignment horizontal="left" vertical="center"/>
    </xf>
    <xf numFmtId="0" fontId="36" fillId="0" borderId="0" xfId="5" applyFont="1" applyAlignment="1" applyProtection="1">
      <alignment horizontal="left"/>
      <protection locked="0"/>
    </xf>
    <xf numFmtId="0" fontId="41" fillId="0" borderId="0" xfId="5">
      <alignment horizontal="left" wrapText="1"/>
    </xf>
    <xf numFmtId="0" fontId="30" fillId="0" borderId="0" xfId="5" applyFont="1">
      <alignment horizontal="left" wrapText="1"/>
    </xf>
    <xf numFmtId="14" fontId="41" fillId="0" borderId="0" xfId="5" applyNumberFormat="1">
      <alignment horizontal="left" wrapText="1"/>
    </xf>
    <xf numFmtId="0" fontId="42" fillId="0" borderId="0" xfId="5" applyFont="1" applyAlignment="1">
      <alignment horizontal="left"/>
    </xf>
    <xf numFmtId="0" fontId="0" fillId="0" borderId="0" xfId="0" pivotButton="1"/>
    <xf numFmtId="0" fontId="18" fillId="0" borderId="0" xfId="3" applyFont="1" applyAlignment="1" applyProtection="1">
      <alignment horizontal="left" indent="1"/>
      <protection locked="0"/>
    </xf>
    <xf numFmtId="0" fontId="0" fillId="0" borderId="0" xfId="5" applyFont="1">
      <alignment horizontal="left" wrapText="1"/>
    </xf>
    <xf numFmtId="44" fontId="18" fillId="0" borderId="68" xfId="2" applyFont="1" applyBorder="1" applyAlignment="1" applyProtection="1">
      <alignment horizontal="left" vertical="center"/>
      <protection locked="0"/>
    </xf>
    <xf numFmtId="0" fontId="26" fillId="3" borderId="67" xfId="3" applyFont="1" applyFill="1" applyBorder="1" applyAlignment="1">
      <alignment horizontal="center" vertical="center"/>
    </xf>
    <xf numFmtId="0" fontId="26" fillId="3" borderId="69" xfId="3" applyFont="1" applyFill="1" applyBorder="1" applyAlignment="1">
      <alignment horizontal="center" vertical="center"/>
    </xf>
    <xf numFmtId="0" fontId="26" fillId="3" borderId="70" xfId="3" applyFont="1" applyFill="1" applyBorder="1" applyAlignment="1">
      <alignment horizontal="center" vertical="center"/>
    </xf>
    <xf numFmtId="0" fontId="18" fillId="0" borderId="71" xfId="3" applyFont="1" applyBorder="1" applyAlignment="1" applyProtection="1">
      <alignment horizontal="center" vertical="center"/>
      <protection locked="0"/>
    </xf>
    <xf numFmtId="44" fontId="18" fillId="3" borderId="67" xfId="2" applyFont="1" applyFill="1" applyBorder="1" applyAlignment="1" applyProtection="1">
      <alignment horizontal="left" vertical="center"/>
    </xf>
    <xf numFmtId="44" fontId="18" fillId="3" borderId="69" xfId="2" applyFont="1" applyFill="1" applyBorder="1" applyAlignment="1" applyProtection="1">
      <alignment horizontal="left" vertical="center"/>
    </xf>
    <xf numFmtId="0" fontId="43" fillId="0" borderId="0" xfId="0" applyFont="1" applyAlignment="1">
      <alignment vertical="center"/>
    </xf>
    <xf numFmtId="44" fontId="18" fillId="3" borderId="51" xfId="2" applyFont="1" applyFill="1" applyBorder="1" applyAlignment="1" applyProtection="1">
      <alignment horizontal="left" vertical="center"/>
    </xf>
    <xf numFmtId="44" fontId="26" fillId="3" borderId="74" xfId="2" applyFont="1" applyFill="1" applyBorder="1" applyAlignment="1">
      <alignment vertical="center"/>
    </xf>
    <xf numFmtId="0" fontId="39" fillId="5" borderId="72" xfId="0" applyFont="1" applyFill="1" applyBorder="1" applyAlignment="1">
      <alignment horizontal="center" wrapText="1"/>
    </xf>
    <xf numFmtId="0" fontId="39" fillId="5" borderId="73" xfId="0" applyFont="1" applyFill="1" applyBorder="1" applyAlignment="1">
      <alignment horizontal="center" wrapText="1"/>
    </xf>
    <xf numFmtId="0" fontId="18" fillId="0" borderId="10" xfId="3" applyFont="1" applyBorder="1" applyAlignment="1" applyProtection="1">
      <alignment horizontal="left" indent="1"/>
      <protection locked="0"/>
    </xf>
    <xf numFmtId="0" fontId="27" fillId="0" borderId="0" xfId="3" applyFont="1" applyAlignment="1">
      <alignment horizontal="center"/>
    </xf>
    <xf numFmtId="0" fontId="28" fillId="0" borderId="0" xfId="3" applyFont="1" applyAlignment="1">
      <alignment horizontal="center"/>
    </xf>
    <xf numFmtId="0" fontId="29" fillId="0" borderId="10" xfId="3" applyFont="1" applyBorder="1" applyAlignment="1">
      <alignment horizontal="center" vertical="center"/>
    </xf>
    <xf numFmtId="0" fontId="18" fillId="0" borderId="0" xfId="3" applyFont="1" applyAlignment="1">
      <alignment horizontal="right"/>
    </xf>
    <xf numFmtId="0" fontId="18" fillId="0" borderId="9" xfId="3" applyFont="1" applyBorder="1" applyAlignment="1" applyProtection="1">
      <alignment horizontal="left" indent="1"/>
      <protection locked="0"/>
    </xf>
    <xf numFmtId="0" fontId="26" fillId="0" borderId="0" xfId="3" applyFont="1" applyAlignment="1">
      <alignment horizontal="right"/>
    </xf>
    <xf numFmtId="0" fontId="26" fillId="0" borderId="24" xfId="3" applyFont="1" applyBorder="1" applyAlignment="1">
      <alignment horizontal="right"/>
    </xf>
    <xf numFmtId="0" fontId="18" fillId="0" borderId="0" xfId="3" applyFont="1" applyAlignment="1" applyProtection="1">
      <alignment horizontal="left" indent="1"/>
      <protection locked="0"/>
    </xf>
    <xf numFmtId="0" fontId="25" fillId="3" borderId="56" xfId="3" applyFont="1" applyFill="1" applyBorder="1" applyAlignment="1">
      <alignment horizontal="center" vertical="center" wrapText="1"/>
    </xf>
    <xf numFmtId="0" fontId="25" fillId="3" borderId="57" xfId="3" applyFont="1" applyFill="1" applyBorder="1" applyAlignment="1">
      <alignment horizontal="center" vertical="center" wrapText="1"/>
    </xf>
    <xf numFmtId="0" fontId="25" fillId="3" borderId="64" xfId="3" applyFont="1" applyFill="1" applyBorder="1" applyAlignment="1">
      <alignment horizontal="center" vertical="center" wrapText="1"/>
    </xf>
    <xf numFmtId="0" fontId="25" fillId="3" borderId="65" xfId="3" applyFont="1" applyFill="1" applyBorder="1" applyAlignment="1">
      <alignment horizontal="center" vertical="center" wrapText="1"/>
    </xf>
    <xf numFmtId="0" fontId="25" fillId="3" borderId="60" xfId="3" applyFont="1" applyFill="1" applyBorder="1" applyAlignment="1">
      <alignment horizontal="center" vertical="center" wrapText="1"/>
    </xf>
    <xf numFmtId="0" fontId="25" fillId="3" borderId="61" xfId="3" applyFont="1" applyFill="1" applyBorder="1" applyAlignment="1">
      <alignment horizontal="center" vertical="center" wrapText="1"/>
    </xf>
    <xf numFmtId="0" fontId="33" fillId="0" borderId="9" xfId="4" applyBorder="1" applyAlignment="1" applyProtection="1">
      <alignment horizontal="left" indent="1"/>
      <protection locked="0"/>
    </xf>
    <xf numFmtId="0" fontId="25" fillId="3" borderId="62" xfId="3" applyFont="1" applyFill="1" applyBorder="1" applyAlignment="1">
      <alignment horizontal="center" vertical="center" wrapText="1"/>
    </xf>
    <xf numFmtId="0" fontId="25" fillId="3" borderId="54" xfId="3" applyFont="1" applyFill="1" applyBorder="1" applyAlignment="1">
      <alignment horizontal="center" vertical="center" wrapText="1"/>
    </xf>
    <xf numFmtId="0" fontId="25" fillId="3" borderId="63" xfId="3" applyFont="1" applyFill="1" applyBorder="1" applyAlignment="1">
      <alignment horizontal="center" vertical="center" wrapText="1"/>
    </xf>
    <xf numFmtId="0" fontId="25" fillId="3" borderId="52" xfId="3" applyFont="1" applyFill="1" applyBorder="1" applyAlignment="1">
      <alignment horizontal="center" vertical="center" wrapText="1"/>
    </xf>
    <xf numFmtId="0" fontId="25" fillId="3" borderId="58" xfId="3" applyFont="1" applyFill="1" applyBorder="1" applyAlignment="1">
      <alignment horizontal="center" vertical="center" wrapText="1"/>
    </xf>
    <xf numFmtId="0" fontId="25" fillId="3" borderId="59" xfId="3" applyFont="1" applyFill="1" applyBorder="1" applyAlignment="1">
      <alignment horizontal="center" vertical="center" wrapText="1"/>
    </xf>
    <xf numFmtId="0" fontId="5" fillId="0" borderId="25" xfId="3" applyFont="1" applyBorder="1" applyAlignment="1" applyProtection="1">
      <alignment horizontal="center" vertical="center" wrapText="1"/>
      <protection locked="0"/>
    </xf>
    <xf numFmtId="0" fontId="5" fillId="0" borderId="26" xfId="3" applyFont="1" applyBorder="1" applyAlignment="1" applyProtection="1">
      <alignment horizontal="center" vertical="center" wrapText="1"/>
      <protection locked="0"/>
    </xf>
    <xf numFmtId="0" fontId="4" fillId="2" borderId="30"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31" xfId="3" applyFont="1" applyFill="1" applyBorder="1" applyAlignment="1">
      <alignment horizontal="center" vertical="center"/>
    </xf>
    <xf numFmtId="0" fontId="4" fillId="2" borderId="32"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3" xfId="3" applyFont="1" applyFill="1" applyBorder="1" applyAlignment="1">
      <alignment horizontal="center" vertical="center"/>
    </xf>
    <xf numFmtId="0" fontId="4" fillId="0" borderId="24" xfId="3" applyFont="1" applyBorder="1" applyAlignment="1" applyProtection="1">
      <alignment horizontal="left" vertical="center" wrapText="1"/>
      <protection locked="0"/>
    </xf>
    <xf numFmtId="0" fontId="4" fillId="0" borderId="31"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4" fillId="0" borderId="33" xfId="3" applyFont="1" applyBorder="1" applyAlignment="1" applyProtection="1">
      <alignment horizontal="left" vertical="center" wrapText="1"/>
      <protection locked="0"/>
    </xf>
    <xf numFmtId="0" fontId="4" fillId="0" borderId="0" xfId="3" applyFont="1" applyAlignment="1">
      <alignment horizontal="center"/>
    </xf>
    <xf numFmtId="0" fontId="2" fillId="0" borderId="0" xfId="3" applyFont="1" applyAlignment="1">
      <alignment horizontal="center" vertical="top"/>
    </xf>
    <xf numFmtId="0" fontId="3" fillId="0" borderId="0" xfId="3" applyFont="1" applyAlignment="1">
      <alignment horizontal="center" vertical="top"/>
    </xf>
    <xf numFmtId="0" fontId="4" fillId="0" borderId="30" xfId="3" applyFont="1" applyBorder="1" applyAlignment="1" applyProtection="1">
      <alignment horizontal="center" vertical="center"/>
      <protection locked="0"/>
    </xf>
    <xf numFmtId="0" fontId="4" fillId="0" borderId="24" xfId="3" applyFont="1" applyBorder="1" applyAlignment="1" applyProtection="1">
      <alignment horizontal="center" vertical="center"/>
      <protection locked="0"/>
    </xf>
    <xf numFmtId="0" fontId="4" fillId="0" borderId="31" xfId="3" applyFont="1" applyBorder="1" applyAlignment="1" applyProtection="1">
      <alignment horizontal="center" vertical="center"/>
      <protection locked="0"/>
    </xf>
    <xf numFmtId="0" fontId="4" fillId="0" borderId="32"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33" xfId="3" applyFont="1" applyBorder="1" applyAlignment="1" applyProtection="1">
      <alignment horizontal="center" vertical="center"/>
      <protection locked="0"/>
    </xf>
    <xf numFmtId="0" fontId="4" fillId="0" borderId="24" xfId="3" applyFont="1" applyBorder="1" applyAlignment="1" applyProtection="1">
      <alignment horizontal="center" vertical="center" wrapText="1"/>
      <protection locked="0"/>
    </xf>
    <xf numFmtId="0" fontId="4" fillId="0" borderId="31"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33" xfId="3" applyFont="1" applyBorder="1" applyAlignment="1" applyProtection="1">
      <alignment horizontal="center" vertical="center" wrapText="1"/>
      <protection locked="0"/>
    </xf>
    <xf numFmtId="0" fontId="5" fillId="0" borderId="34"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36" xfId="3" applyFont="1" applyBorder="1" applyAlignment="1" applyProtection="1">
      <alignment horizontal="center" vertical="center" wrapText="1"/>
      <protection locked="0"/>
    </xf>
    <xf numFmtId="0" fontId="5" fillId="0" borderId="37" xfId="3" applyFont="1" applyBorder="1" applyAlignment="1" applyProtection="1">
      <alignment horizontal="center" vertical="center" wrapText="1"/>
      <protection locked="0"/>
    </xf>
    <xf numFmtId="0" fontId="5" fillId="0" borderId="0" xfId="3" applyFont="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27" xfId="3" applyFont="1" applyBorder="1" applyAlignment="1">
      <alignment horizontal="center" vertical="center"/>
    </xf>
    <xf numFmtId="0" fontId="9" fillId="0" borderId="7" xfId="3" applyFont="1" applyBorder="1" applyAlignment="1">
      <alignment horizontal="center" vertical="center"/>
    </xf>
    <xf numFmtId="0" fontId="9" fillId="0" borderId="28" xfId="3" applyFont="1" applyBorder="1" applyAlignment="1">
      <alignment horizontal="center" vertical="center"/>
    </xf>
    <xf numFmtId="0" fontId="9" fillId="0" borderId="29" xfId="3" applyFont="1" applyBorder="1" applyAlignment="1">
      <alignment horizontal="center" vertical="center"/>
    </xf>
    <xf numFmtId="0" fontId="26" fillId="0" borderId="9" xfId="3" applyFont="1" applyBorder="1" applyAlignment="1">
      <alignment horizontal="left" indent="1"/>
    </xf>
  </cellXfs>
  <cellStyles count="6">
    <cellStyle name="Comma 2" xfId="1" xr:uid="{00000000-0005-0000-0000-000000000000}"/>
    <cellStyle name="Currency 2" xfId="2" xr:uid="{00000000-0005-0000-0000-000001000000}"/>
    <cellStyle name="Hyperlink" xfId="4" builtinId="8"/>
    <cellStyle name="Normal" xfId="0" builtinId="0"/>
    <cellStyle name="Normal 2" xfId="3" xr:uid="{00000000-0005-0000-0000-000003000000}"/>
    <cellStyle name="Normal 3" xfId="5" xr:uid="{59327FD7-F552-415B-9501-ACA8919164CD}"/>
  </cellStyles>
  <dxfs count="7">
    <dxf>
      <alignment vertical="top" textRotation="0" wrapText="1" indent="0" justifyLastLine="0" shrinkToFit="0" readingOrder="0"/>
    </dxf>
    <dxf>
      <alignment horizontal="left" vertical="top" textRotation="0" wrapText="1" indent="0" justifyLastLine="0" shrinkToFit="0" readingOrder="0"/>
    </dxf>
    <dxf>
      <numFmt numFmtId="0" formatCode="General"/>
    </dxf>
    <dxf>
      <font>
        <b/>
      </font>
    </dxf>
    <dxf>
      <numFmt numFmtId="0" formatCode="General"/>
    </dxf>
    <dxf>
      <font>
        <b/>
      </font>
    </dxf>
    <dxf>
      <numFmt numFmtId="34" formatCode="_(&quot;$&quot;* #,##0.00_);_(&quot;$&quot;* \(#,##0.00\);_(&quot;$&quot;* &quot;-&quot;??_);_(@_)"/>
    </dxf>
  </dxfs>
  <tableStyles count="0" defaultTableStyle="TableStyleMedium2" defaultPivotStyle="PivotStyleLight16"/>
  <colors>
    <mruColors>
      <color rgb="FFED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1164" name="Picture 8" descr="Colorado Courts Logo ">
          <a:extLst>
            <a:ext uri="{FF2B5EF4-FFF2-40B4-BE49-F238E27FC236}">
              <a16:creationId xmlns:a16="http://schemas.microsoft.com/office/drawing/2014/main" id="{7C6C3CCA-2E6E-48B4-AFDE-6AFD93A9A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743494</xdr:colOff>
      <xdr:row>4</xdr:row>
      <xdr:rowOff>287055</xdr:rowOff>
    </xdr:to>
    <xdr:pic>
      <xdr:nvPicPr>
        <xdr:cNvPr id="2" name="Picture 1" descr="Office of Language Access logo ">
          <a:extLst>
            <a:ext uri="{FF2B5EF4-FFF2-40B4-BE49-F238E27FC236}">
              <a16:creationId xmlns:a16="http://schemas.microsoft.com/office/drawing/2014/main" id="{F29257F6-0CA6-4808-B5B0-289C4B8A07D6}"/>
            </a:ext>
          </a:extLst>
        </xdr:cNvPr>
        <xdr:cNvPicPr>
          <a:picLocks noChangeAspect="1"/>
        </xdr:cNvPicPr>
      </xdr:nvPicPr>
      <xdr:blipFill>
        <a:blip xmlns:r="http://schemas.openxmlformats.org/officeDocument/2006/relationships" r:embed="rId2"/>
        <a:stretch>
          <a:fillRect/>
        </a:stretch>
      </xdr:blipFill>
      <xdr:spPr>
        <a:xfrm>
          <a:off x="13262393" y="143529"/>
          <a:ext cx="1311924" cy="1200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196850</xdr:colOff>
      <xdr:row>1</xdr:row>
      <xdr:rowOff>234950</xdr:rowOff>
    </xdr:to>
    <xdr:pic>
      <xdr:nvPicPr>
        <xdr:cNvPr id="2129" name="Picture 8" descr="Colorado Courts logo ">
          <a:extLst>
            <a:ext uri="{FF2B5EF4-FFF2-40B4-BE49-F238E27FC236}">
              <a16:creationId xmlns:a16="http://schemas.microsoft.com/office/drawing/2014/main" id="{CAB0CA49-92BC-4616-8109-AA0E85A51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630400</xdr:colOff>
      <xdr:row>0</xdr:row>
      <xdr:rowOff>39447</xdr:rowOff>
    </xdr:from>
    <xdr:to>
      <xdr:col>15</xdr:col>
      <xdr:colOff>1297691</xdr:colOff>
      <xdr:row>1</xdr:row>
      <xdr:rowOff>276995</xdr:rowOff>
    </xdr:to>
    <xdr:pic>
      <xdr:nvPicPr>
        <xdr:cNvPr id="2130" name="Picture 8" descr="Office of Language Access logo ">
          <a:extLst>
            <a:ext uri="{FF2B5EF4-FFF2-40B4-BE49-F238E27FC236}">
              <a16:creationId xmlns:a16="http://schemas.microsoft.com/office/drawing/2014/main" id="{7EDDC408-92C7-4394-BEBF-BC969000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261860" y="39447"/>
          <a:ext cx="667291" cy="58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2" name="Picture 8" descr="Colorado Courts Logo ">
          <a:extLst>
            <a:ext uri="{FF2B5EF4-FFF2-40B4-BE49-F238E27FC236}">
              <a16:creationId xmlns:a16="http://schemas.microsoft.com/office/drawing/2014/main" id="{C9105273-4B1A-481C-A5BF-661E0B19F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82057D16-77E6-438C-80EA-C268ACF713B6}"/>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Invoice%20Templates\New%20Invoices%20FY%2024\OLA%20FY24%20Invoice%20-%20Multiple%20Locations%20by%20District_with%20BHO%20(01.02.2024).xlsx" TargetMode="External"/><Relationship Id="rId1" Type="http://schemas.openxmlformats.org/officeDocument/2006/relationships/externalLinkPath" Target="https://judcous-my.sharepoint.com/Invoice%20Templates/New%20Invoices%20FY%2024/OLA%20FY24%20Invoice%20-%20Multiple%20Locations%20by%20District_with%20BHO%20(01.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ulti-Location Invoice"/>
      <sheetName val="BHO Multi-Location Invoice "/>
      <sheetName val="Cover Sheet"/>
      <sheetName val="Sheet3"/>
      <sheetName val="Sheet1"/>
    </sheetNames>
    <sheetDataSet>
      <sheetData sheetId="0"/>
      <sheetData sheetId="1"/>
      <sheetData sheetId="2"/>
      <sheetData sheetId="3"/>
      <sheetData sheetId="4">
        <row r="6">
          <cell r="G6" t="str">
            <v>01st - Gilpin Combined Court: 01TC . GILP</v>
          </cell>
        </row>
        <row r="7">
          <cell r="G7" t="str">
            <v>01st - Jefferson Combined Court: 01TC . JEFF</v>
          </cell>
        </row>
        <row r="8">
          <cell r="G8" t="str">
            <v>01st - Probation: 01PB . JEFF</v>
          </cell>
        </row>
        <row r="9">
          <cell r="G9" t="str">
            <v>02nd - Denver District Court: 02TC . DENV</v>
          </cell>
        </row>
        <row r="10">
          <cell r="G10" t="str">
            <v>02nd - Denver Probate Court: 02TR . DENV</v>
          </cell>
        </row>
        <row r="11">
          <cell r="G11" t="str">
            <v>02nd - Probation - Denver Adult: 02PA . DENV</v>
          </cell>
        </row>
        <row r="12">
          <cell r="G12" t="str">
            <v>02nd - Probation - Denver Juvenile: 02PJ . DENV</v>
          </cell>
        </row>
        <row r="13">
          <cell r="G13" t="str">
            <v>02nd - Probation - Denver Juvenile TASC: 02PT . DENV</v>
          </cell>
        </row>
        <row r="14">
          <cell r="G14" t="str">
            <v>03rd - Huerfano Combined Court: 03TC . HUER</v>
          </cell>
        </row>
        <row r="15">
          <cell r="G15" t="str">
            <v>03rd - Las Animas Combined Court: 03TC . LASA</v>
          </cell>
        </row>
        <row r="16">
          <cell r="G16" t="str">
            <v>03rd - Probation : 03PB . LASA</v>
          </cell>
        </row>
        <row r="17">
          <cell r="G17" t="str">
            <v>04th - El Paso Combined Court: 04TC . ELPA</v>
          </cell>
        </row>
        <row r="18">
          <cell r="G18" t="str">
            <v>04th - Teller Combined Court: 04TC . TELL</v>
          </cell>
        </row>
        <row r="19">
          <cell r="G19" t="str">
            <v>04th - Probation: 04PB . ELPA</v>
          </cell>
        </row>
        <row r="20">
          <cell r="G20" t="str">
            <v>05th - Clear Creek Combined Court: 05TC . CLEA</v>
          </cell>
        </row>
        <row r="21">
          <cell r="G21" t="str">
            <v>05th - Eagle Combined Court: 05TC . EAGL</v>
          </cell>
        </row>
        <row r="22">
          <cell r="G22" t="str">
            <v>05th - Lake Combined Court: 05TC . LAKE</v>
          </cell>
        </row>
        <row r="23">
          <cell r="G23" t="str">
            <v>05th - Summit Combined Court: 05TC . SUMM</v>
          </cell>
        </row>
        <row r="24">
          <cell r="G24" t="str">
            <v>05th - Probation: 05PB . EAGL</v>
          </cell>
        </row>
        <row r="25">
          <cell r="G25" t="str">
            <v>06th - Archuleta Combined Court: 06TC . ARCH</v>
          </cell>
        </row>
        <row r="26">
          <cell r="G26" t="str">
            <v>06th - La Plata Combined Court: 06TC . LAPL</v>
          </cell>
        </row>
        <row r="27">
          <cell r="G27" t="str">
            <v>06th - San Juan Combined Court: 06TC . SANJ</v>
          </cell>
        </row>
        <row r="28">
          <cell r="G28" t="str">
            <v>06th - Probation: 06PB . LAPL</v>
          </cell>
        </row>
        <row r="29">
          <cell r="G29" t="str">
            <v>07th - Delta Combined Court: 07TC . DELT</v>
          </cell>
        </row>
        <row r="30">
          <cell r="G30" t="str">
            <v>07th - Gunnison Combined Court: 07TC . GUNN</v>
          </cell>
        </row>
        <row r="31">
          <cell r="G31" t="str">
            <v>07th - Hinsdale Combined Court: 07TC . HINS</v>
          </cell>
        </row>
        <row r="32">
          <cell r="G32" t="str">
            <v>07th - Montrose Combined Court: 07TC . MTRS</v>
          </cell>
        </row>
        <row r="33">
          <cell r="G33" t="str">
            <v>07th - Ouray Combined Court: 07TC . OURA</v>
          </cell>
        </row>
        <row r="34">
          <cell r="G34" t="str">
            <v>07th - San Miguel Combined Court: 07TC . SANM</v>
          </cell>
        </row>
        <row r="35">
          <cell r="G35" t="str">
            <v>07th - Probation: 07PB . MTRS</v>
          </cell>
        </row>
        <row r="36">
          <cell r="G36" t="str">
            <v>08th - Jackson Combined Court: 08TC . JACK</v>
          </cell>
        </row>
        <row r="37">
          <cell r="G37" t="str">
            <v>08th - Larimer Combined Court: 08TC . LARI</v>
          </cell>
        </row>
        <row r="38">
          <cell r="G38" t="str">
            <v>08th - Probation: 08PB . LARI</v>
          </cell>
        </row>
        <row r="39">
          <cell r="G39" t="str">
            <v>09th - Garfield Combined Court: 09TC . GARF</v>
          </cell>
        </row>
        <row r="40">
          <cell r="G40" t="str">
            <v>09th - Pitkin Combined Court: 09TC . PITK</v>
          </cell>
        </row>
        <row r="41">
          <cell r="G41" t="str">
            <v>09th - Rio Blanco Combined Court: 09TC . RIOB</v>
          </cell>
        </row>
        <row r="42">
          <cell r="G42" t="str">
            <v>09th - Probation: 09PB . GARF</v>
          </cell>
        </row>
        <row r="43">
          <cell r="G43" t="str">
            <v>10th - Pueblo Combined Court: 10TC . PUEB</v>
          </cell>
        </row>
        <row r="44">
          <cell r="G44" t="str">
            <v>10th - Probation: 10PB . PUEB</v>
          </cell>
        </row>
        <row r="45">
          <cell r="G45" t="str">
            <v>11th - Chaffee Combined Court: 11TC . CHAF</v>
          </cell>
        </row>
        <row r="46">
          <cell r="G46" t="str">
            <v>11th - Custer Combined Court: 11TC . CUST</v>
          </cell>
        </row>
        <row r="47">
          <cell r="G47" t="str">
            <v>11th - Fremont Combined Court: 11TC . FREM</v>
          </cell>
        </row>
        <row r="48">
          <cell r="G48" t="str">
            <v>11th - Park Combined Court: 11TC . PARK</v>
          </cell>
        </row>
        <row r="49">
          <cell r="G49" t="str">
            <v>11th - Probation: 11PB . FREM</v>
          </cell>
        </row>
        <row r="50">
          <cell r="G50" t="str">
            <v>12th - Alamosa Combined Court: 12TC . ALAM</v>
          </cell>
        </row>
        <row r="51">
          <cell r="G51" t="str">
            <v>12th - Conejos Combined Court: 12TC . CONE</v>
          </cell>
        </row>
        <row r="52">
          <cell r="G52" t="str">
            <v>12th - Costilla Combined Court: 12TC . COST</v>
          </cell>
        </row>
        <row r="53">
          <cell r="G53" t="str">
            <v>12th - Mineral Combined Court: 12TC . MINE</v>
          </cell>
        </row>
        <row r="54">
          <cell r="G54" t="str">
            <v>12th - Rio Grande Combined Court: 12TC . RIOG</v>
          </cell>
        </row>
        <row r="55">
          <cell r="G55" t="str">
            <v>12th - Saguache Combined Court: 12TC . SAGU</v>
          </cell>
        </row>
        <row r="56">
          <cell r="G56" t="str">
            <v>12th - Probation: 12PB . ALAM</v>
          </cell>
        </row>
        <row r="57">
          <cell r="G57" t="str">
            <v>13th - Kit Carson Combined Court: 13TC . KITC</v>
          </cell>
        </row>
        <row r="58">
          <cell r="G58" t="str">
            <v>13th - Logan Combined Court: 13TC . LOGA</v>
          </cell>
        </row>
        <row r="59">
          <cell r="G59" t="str">
            <v>13th - Morgan Combined Court: 13TC . MORG</v>
          </cell>
        </row>
        <row r="60">
          <cell r="G60" t="str">
            <v>13th - Phillips Combined Court: 13TC . PHIL</v>
          </cell>
        </row>
        <row r="61">
          <cell r="G61" t="str">
            <v>13th - Sedgwick Combined Court: 13TC . SEDG</v>
          </cell>
        </row>
        <row r="62">
          <cell r="G62" t="str">
            <v>13th - Washington Combined Court: 13TC . WASH</v>
          </cell>
        </row>
        <row r="63">
          <cell r="G63" t="str">
            <v>13th - Yuma Combined Court: 13TC . YUMA</v>
          </cell>
        </row>
        <row r="64">
          <cell r="G64" t="str">
            <v>13th - Probation: 13PB . MORG</v>
          </cell>
        </row>
        <row r="65">
          <cell r="G65" t="str">
            <v>14th - Grand Combined Court: 14TC . GRAN</v>
          </cell>
        </row>
        <row r="66">
          <cell r="G66" t="str">
            <v>14th - Moffat Combined Court: 14TC . MOFF</v>
          </cell>
        </row>
        <row r="67">
          <cell r="G67" t="str">
            <v>14th - Routt Combined Court: 14TC . ROUT</v>
          </cell>
        </row>
        <row r="68">
          <cell r="G68" t="str">
            <v>14th - Probation: 14PB . ROUT</v>
          </cell>
        </row>
        <row r="69">
          <cell r="G69" t="str">
            <v>15th - Baca Combined Court: 15TC . BACA</v>
          </cell>
        </row>
        <row r="70">
          <cell r="G70" t="str">
            <v>15th - Cheyenne Combined Court: 15TC . CHEY</v>
          </cell>
        </row>
        <row r="71">
          <cell r="G71" t="str">
            <v>15th - Kiowa Combined Court: 15TC . KIOW</v>
          </cell>
        </row>
        <row r="72">
          <cell r="G72" t="str">
            <v>15th - Prowers Combined Court: 15TC . PROW</v>
          </cell>
        </row>
        <row r="73">
          <cell r="G73" t="str">
            <v>15th - Probation: 15PB . PROW</v>
          </cell>
        </row>
        <row r="74">
          <cell r="G74" t="str">
            <v>16th - Bent Combined Court: 16TC . BENT</v>
          </cell>
        </row>
        <row r="75">
          <cell r="G75" t="str">
            <v>16th - Crowley Combined Court: 16TC . CROW</v>
          </cell>
        </row>
        <row r="76">
          <cell r="G76" t="str">
            <v>16th - Otero Combined Court: 16TC . OTER</v>
          </cell>
        </row>
        <row r="77">
          <cell r="G77" t="str">
            <v>16th - Probation: 16PB . OTER</v>
          </cell>
        </row>
        <row r="78">
          <cell r="G78" t="str">
            <v>17th - Adams Combined Courts: 17TC . ADAM</v>
          </cell>
        </row>
        <row r="79">
          <cell r="G79" t="str">
            <v>17th - Broomfield Court: 17TC . BROO</v>
          </cell>
        </row>
        <row r="80">
          <cell r="G80" t="str">
            <v>17th - Probation: 17PB . ADAM</v>
          </cell>
        </row>
        <row r="81">
          <cell r="G81" t="str">
            <v>18th - Arapahoe Combined Court: 18TC . ARAP</v>
          </cell>
        </row>
        <row r="82">
          <cell r="G82" t="str">
            <v>18th - Douglas Combined Court: 18TC . DOUG</v>
          </cell>
        </row>
        <row r="83">
          <cell r="G83" t="str">
            <v>18th - Elbert Combined Court: 18TC . ELBE</v>
          </cell>
        </row>
        <row r="84">
          <cell r="G84" t="str">
            <v>18th - Lincoln Combined Court: 18TC . LINC</v>
          </cell>
        </row>
        <row r="85">
          <cell r="G85" t="str">
            <v>18th - Probation: 18PB . ARAP</v>
          </cell>
        </row>
        <row r="86">
          <cell r="G86" t="str">
            <v>19th - Weld Combined Court: 19TC . WELD</v>
          </cell>
        </row>
        <row r="87">
          <cell r="G87" t="str">
            <v>19th - Probation: 19PB . WELD</v>
          </cell>
        </row>
        <row r="88">
          <cell r="G88" t="str">
            <v>20th - Boulder Combined Court: 20TC . BOUL</v>
          </cell>
        </row>
        <row r="89">
          <cell r="G89" t="str">
            <v>20th - Probation: 20PB . BOUL</v>
          </cell>
        </row>
        <row r="90">
          <cell r="G90" t="str">
            <v>21st - Mesa Combined Court: 21TC . MESA</v>
          </cell>
        </row>
        <row r="91">
          <cell r="G91" t="str">
            <v>21st - Probation: 21PB . MESA</v>
          </cell>
        </row>
        <row r="92">
          <cell r="G92" t="str">
            <v>22nd - Dolores Combined Court: 22TC . DOLO</v>
          </cell>
        </row>
        <row r="93">
          <cell r="G93" t="str">
            <v>22nd - Montezuma District Court: 22TC . MTZM</v>
          </cell>
        </row>
        <row r="94">
          <cell r="G94" t="str">
            <v>22nd - Probation: 22PB . MTZM</v>
          </cell>
        </row>
        <row r="95">
          <cell r="G95" t="str">
            <v>SCAO - CTI: CSRV . SCAO</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lmy, diana" refreshedDate="45509.718907754628" createdVersion="8" refreshedVersion="8" minRefreshableVersion="3" recordCount="18" xr:uid="{3C2B6F26-B987-4DA3-831E-EDF7315D2A36}">
  <cacheSource type="worksheet">
    <worksheetSource ref="A15:P33" sheet="Language Interpreter Invoice"/>
  </cacheSource>
  <cacheFields count="16">
    <cacheField name="Date of _x000a_Service" numFmtId="0">
      <sharedItems containsNonDate="0" containsString="0" containsBlank="1"/>
    </cacheField>
    <cacheField name="Assignment _x000a_Location" numFmtId="0">
      <sharedItems containsNonDate="0" containsBlank="1" count="6">
        <m/>
        <s v="01st - Jefferson Combined Court: 01TC . JEFF" u="1"/>
        <s v="01st - Gilpin Combined Court: 01TC . GILP" u="1"/>
        <s v="01st - Jefferson Combined Court: 01PB . JEFF" u="1"/>
        <s v="01st - Probation: 02TC . JEFF" u="1"/>
        <s v="02nd - Denver Probate Court: 02PA . DENV" u="1"/>
      </sharedItems>
    </cacheField>
    <cacheField name="Start _x000a_Time" numFmtId="0">
      <sharedItems containsNonDate="0" containsString="0" containsBlank="1"/>
    </cacheField>
    <cacheField name="End _x000a_Time" numFmtId="0">
      <sharedItems containsNonDate="0" containsString="0" containsBlank="1"/>
    </cacheField>
    <cacheField name="Time for Lunch" numFmtId="0">
      <sharedItems containsNonDate="0" containsString="0" containsBlank="1"/>
    </cacheField>
    <cacheField name="Remote Interpreting  _x000a_(yes or no)" numFmtId="0">
      <sharedItems containsNonDate="0" containsString="0" containsBlank="1"/>
    </cacheField>
    <cacheField name="# of Interpreting Hours" numFmtId="0">
      <sharedItems containsBlank="1"/>
    </cacheField>
    <cacheField name="Payment Rate**" numFmtId="0">
      <sharedItems containsNonDate="0" containsString="0" containsBlank="1"/>
    </cacheField>
    <cacheField name="Interpreting Time Subtotal" numFmtId="0">
      <sharedItems containsBlank="1"/>
    </cacheField>
    <cacheField name="Travel Hours" numFmtId="0">
      <sharedItems containsNonDate="0" containsString="0" containsBlank="1"/>
    </cacheField>
    <cacheField name="Travel Time Rate**" numFmtId="0">
      <sharedItems containsBlank="1"/>
    </cacheField>
    <cacheField name="Travel Time Subtotal" numFmtId="0">
      <sharedItems containsBlank="1"/>
    </cacheField>
    <cacheField name="Total _x000a_Miles" numFmtId="0">
      <sharedItems containsNonDate="0" containsString="0" containsBlank="1"/>
    </cacheField>
    <cacheField name="Mileage Rate**" numFmtId="0">
      <sharedItems containsString="0" containsBlank="1" containsNumber="1" minValue="0.6" maxValue="0.6"/>
    </cacheField>
    <cacheField name="Mileage Subtotal" numFmtId="0">
      <sharedItems containsBlank="1"/>
    </cacheField>
    <cacheField name="Assignment Subtota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m/>
    <x v="0"/>
    <m/>
    <m/>
    <m/>
    <m/>
    <m/>
    <m/>
    <m/>
    <m/>
    <m/>
    <m/>
    <m/>
    <m/>
    <m/>
    <m/>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Differential Rate"/>
    <m/>
    <m/>
    <m/>
    <m/>
    <m/>
    <m/>
    <m/>
    <m/>
    <m/>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3DA2D7-F37E-4D4A-A4D0-9900C154507E}"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2:D24" firstHeaderRow="0" firstDataRow="1" firstDataCol="1"/>
  <pivotFields count="16">
    <pivotField showAll="0"/>
    <pivotField axis="axisRow" showAll="0">
      <items count="7">
        <item m="1" x="3"/>
        <item m="1" x="4"/>
        <item m="1" x="5"/>
        <item x="0"/>
        <item m="1" x="1"/>
        <item m="1" x="2"/>
        <item t="default"/>
      </items>
    </pivotField>
    <pivotField showAll="0"/>
    <pivotField showAll="0"/>
    <pivotField showAll="0"/>
    <pivotField showAll="0"/>
    <pivotField showAll="0"/>
    <pivotField showAll="0"/>
    <pivotField dataField="1" showAll="0"/>
    <pivotField showAll="0"/>
    <pivotField showAll="0"/>
    <pivotField dataField="1" showAll="0"/>
    <pivotField showAll="0"/>
    <pivotField numFmtId="167" showAll="0"/>
    <pivotField dataField="1" showAll="0"/>
    <pivotField showAll="0"/>
  </pivotFields>
  <rowFields count="1">
    <field x="1"/>
  </rowFields>
  <rowItems count="2">
    <i>
      <x v="3"/>
    </i>
    <i t="grand">
      <x/>
    </i>
  </rowItems>
  <colFields count="1">
    <field x="-2"/>
  </colFields>
  <colItems count="3">
    <i>
      <x/>
    </i>
    <i i="1">
      <x v="1"/>
    </i>
    <i i="2">
      <x v="2"/>
    </i>
  </colItems>
  <dataFields count="3">
    <dataField name="Interpreting Time (1935)" fld="8" baseField="1" baseItem="0"/>
    <dataField name="Travel Time (1935)" fld="11" baseField="1" baseItem="0"/>
    <dataField name="Mileage (2523)" fld="14" baseField="1" baseItem="0"/>
  </dataFields>
  <formats count="1">
    <format dxfId="6">
      <pivotArea collapsedLevelsAreSubtotals="1" fieldPosition="0">
        <references count="1">
          <reference field="1" count="2">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6DA57B-BDC5-438D-9E50-6D219CC069FD}" name="Table3" displayName="Table3" ref="A3:D10" totalsRowShown="0">
  <autoFilter ref="A3:D10" xr:uid="{06D149FE-8190-40C4-9C68-01EC6C554D10}"/>
  <tableColumns count="4">
    <tableColumn id="1" xr3:uid="{65858813-50D4-4A9D-9A93-D9D0DF79A43C}" name="Field" dataDxfId="5"/>
    <tableColumn id="2" xr3:uid="{44D9ED46-EDD1-44CE-BB9D-7C4954E7950A}" name="Information" dataDxfId="4">
      <calculatedColumnFormula>#REF!</calculatedColumnFormula>
    </tableColumn>
    <tableColumn id="5" xr3:uid="{0D76A504-F4C7-496F-874D-EB24E3E51D93}" name="Field " dataDxfId="3"/>
    <tableColumn id="6" xr3:uid="{83AA041B-810F-4F76-9FE1-7199D598296E}" name="Information2" dataDxfId="2">
      <calculatedColumnFormula>#REF!</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A2460-DEC3-4E26-81F1-9D09AAB737DB}" name="Table8" displayName="Table8" ref="A25:B50" totalsRowShown="0">
  <autoFilter ref="A25:B50" xr:uid="{4FEA2460-DEC3-4E26-81F1-9D09AAB737DB}"/>
  <tableColumns count="2">
    <tableColumn id="1" xr3:uid="{7F3E5384-8DF7-485C-8DFF-D8D5D8715936}" name="Field" dataDxfId="1"/>
    <tableColumn id="2" xr3:uid="{88277E89-7717-4DDB-BFC6-131001C87257}" name="Description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mailto:interpreters@judicial.state.co.u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diana.helmy@judicial.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P39"/>
  <sheetViews>
    <sheetView showGridLines="0" tabSelected="1" showRuler="0" zoomScale="80" zoomScaleNormal="80" zoomScaleSheetLayoutView="55" zoomScalePageLayoutView="80" workbookViewId="0">
      <selection activeCell="K9" sqref="K9"/>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20.906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137" t="s">
        <v>19</v>
      </c>
      <c r="B1" s="137"/>
      <c r="C1" s="137"/>
      <c r="D1" s="137"/>
      <c r="E1" s="137"/>
      <c r="F1" s="137"/>
      <c r="G1" s="137"/>
      <c r="H1" s="137"/>
      <c r="I1" s="137"/>
      <c r="J1" s="137"/>
      <c r="K1" s="137"/>
      <c r="L1" s="137"/>
      <c r="M1" s="137"/>
      <c r="N1" s="137"/>
      <c r="O1" s="137"/>
      <c r="P1" s="137"/>
    </row>
    <row r="2" spans="1:16" ht="21" customHeight="1" x14ac:dyDescent="0.55000000000000004">
      <c r="A2" s="137" t="s">
        <v>1</v>
      </c>
      <c r="B2" s="137"/>
      <c r="C2" s="137"/>
      <c r="D2" s="137"/>
      <c r="E2" s="137"/>
      <c r="F2" s="137"/>
      <c r="G2" s="137"/>
      <c r="H2" s="137"/>
      <c r="I2" s="137"/>
      <c r="J2" s="137"/>
      <c r="K2" s="137"/>
      <c r="L2" s="137"/>
      <c r="M2" s="137"/>
      <c r="N2" s="137"/>
      <c r="O2" s="137"/>
      <c r="P2" s="137"/>
    </row>
    <row r="3" spans="1:16" ht="27" customHeight="1" x14ac:dyDescent="0.55000000000000004">
      <c r="A3" s="138" t="s">
        <v>20</v>
      </c>
      <c r="B3" s="138"/>
      <c r="C3" s="138"/>
      <c r="D3" s="138"/>
      <c r="E3" s="138"/>
      <c r="F3" s="138"/>
      <c r="G3" s="138"/>
      <c r="H3" s="138"/>
      <c r="I3" s="138"/>
      <c r="J3" s="138"/>
      <c r="K3" s="138"/>
      <c r="L3" s="138"/>
      <c r="M3" s="138"/>
      <c r="N3" s="138"/>
      <c r="O3" s="138"/>
      <c r="P3" s="138"/>
    </row>
    <row r="4" spans="1:16" ht="15.75" customHeight="1" x14ac:dyDescent="0.45">
      <c r="P4" s="19"/>
    </row>
    <row r="5" spans="1:16" s="20" customFormat="1" ht="33" customHeight="1" x14ac:dyDescent="0.35">
      <c r="A5" s="139" t="s">
        <v>21</v>
      </c>
      <c r="B5" s="139"/>
      <c r="C5" s="139"/>
      <c r="D5" s="139"/>
      <c r="E5" s="139"/>
      <c r="F5" s="139"/>
      <c r="I5" s="139" t="s">
        <v>22</v>
      </c>
      <c r="J5" s="139"/>
      <c r="K5" s="139"/>
      <c r="L5" s="139"/>
      <c r="M5" s="139"/>
      <c r="N5" s="139"/>
      <c r="O5" s="139"/>
      <c r="P5" s="139"/>
    </row>
    <row r="6" spans="1:16" s="21" customFormat="1" ht="24" customHeight="1" x14ac:dyDescent="0.35">
      <c r="A6" s="143" t="s">
        <v>23</v>
      </c>
      <c r="B6" s="143"/>
      <c r="C6" s="141"/>
      <c r="D6" s="141"/>
      <c r="E6" s="141"/>
      <c r="F6" s="141"/>
      <c r="J6" s="62" t="s">
        <v>255</v>
      </c>
      <c r="K6" s="136"/>
      <c r="L6" s="136"/>
      <c r="M6" s="136"/>
      <c r="N6" s="136"/>
      <c r="O6" s="136"/>
      <c r="P6" s="136"/>
    </row>
    <row r="7" spans="1:16" s="25" customFormat="1" ht="24" customHeight="1" x14ac:dyDescent="0.35">
      <c r="A7" s="140" t="s">
        <v>24</v>
      </c>
      <c r="B7" s="140"/>
      <c r="C7" s="141"/>
      <c r="D7" s="141"/>
      <c r="E7" s="141"/>
      <c r="F7" s="141"/>
      <c r="I7" s="22"/>
      <c r="J7" s="61" t="s">
        <v>25</v>
      </c>
      <c r="K7" s="23"/>
      <c r="L7" s="24"/>
      <c r="M7" s="24"/>
      <c r="N7" s="24"/>
      <c r="O7" s="24"/>
      <c r="P7" s="24"/>
    </row>
    <row r="8" spans="1:16" s="25" customFormat="1" ht="24" customHeight="1" x14ac:dyDescent="0.35">
      <c r="A8" s="142" t="s">
        <v>26</v>
      </c>
      <c r="B8" s="142"/>
      <c r="C8" s="141"/>
      <c r="D8" s="141"/>
      <c r="E8" s="141"/>
      <c r="F8" s="141"/>
      <c r="I8" s="26"/>
      <c r="J8" s="62" t="s">
        <v>27</v>
      </c>
      <c r="K8" s="63"/>
      <c r="L8" s="63"/>
      <c r="M8" s="27"/>
      <c r="N8" s="27"/>
      <c r="O8" s="27"/>
      <c r="P8" s="24"/>
    </row>
    <row r="9" spans="1:16" s="25" customFormat="1" ht="24" customHeight="1" x14ac:dyDescent="0.35">
      <c r="A9" s="142" t="s">
        <v>254</v>
      </c>
      <c r="B9" s="142"/>
      <c r="C9" s="141"/>
      <c r="D9" s="141"/>
      <c r="E9" s="141"/>
      <c r="F9" s="141"/>
      <c r="I9" s="26"/>
      <c r="J9" s="61" t="s">
        <v>28</v>
      </c>
      <c r="K9" s="194" t="s">
        <v>415</v>
      </c>
      <c r="L9" s="24"/>
      <c r="M9" s="24"/>
      <c r="N9" s="24"/>
      <c r="O9" s="24"/>
      <c r="P9" s="24"/>
    </row>
    <row r="10" spans="1:16" s="25" customFormat="1" ht="24" customHeight="1" x14ac:dyDescent="0.35">
      <c r="A10" s="142" t="s">
        <v>29</v>
      </c>
      <c r="B10" s="142"/>
      <c r="C10" s="141"/>
      <c r="D10" s="141"/>
      <c r="E10" s="141"/>
      <c r="F10" s="141"/>
      <c r="J10" s="61" t="s">
        <v>32</v>
      </c>
      <c r="K10" s="23"/>
      <c r="L10" s="23"/>
      <c r="M10" s="24"/>
      <c r="N10" s="28"/>
      <c r="O10" s="28"/>
      <c r="P10" s="24"/>
    </row>
    <row r="11" spans="1:16" s="25" customFormat="1" ht="24" customHeight="1" x14ac:dyDescent="0.35">
      <c r="A11" s="140"/>
      <c r="B11" s="140"/>
      <c r="C11" s="141"/>
      <c r="D11" s="141"/>
      <c r="E11" s="141"/>
      <c r="F11" s="141"/>
      <c r="I11" s="26"/>
      <c r="J11" s="62" t="s">
        <v>252</v>
      </c>
      <c r="K11" s="23"/>
      <c r="L11" s="23"/>
      <c r="M11" s="23"/>
      <c r="N11" s="23"/>
      <c r="O11" s="23"/>
      <c r="P11" s="23"/>
    </row>
    <row r="12" spans="1:16" s="25" customFormat="1" ht="24" customHeight="1" x14ac:dyDescent="0.35">
      <c r="A12" s="140" t="s">
        <v>31</v>
      </c>
      <c r="B12" s="140"/>
      <c r="C12" s="141"/>
      <c r="D12" s="141"/>
      <c r="E12" s="141"/>
      <c r="F12" s="141"/>
      <c r="I12" s="26"/>
      <c r="J12" s="62"/>
      <c r="K12" s="122"/>
      <c r="L12" s="122"/>
      <c r="M12" s="122"/>
      <c r="N12" s="122"/>
      <c r="O12" s="122"/>
      <c r="P12" s="122"/>
    </row>
    <row r="13" spans="1:16" s="25" customFormat="1" ht="24" customHeight="1" x14ac:dyDescent="0.35">
      <c r="A13" s="140" t="s">
        <v>33</v>
      </c>
      <c r="B13" s="140"/>
      <c r="C13" s="151"/>
      <c r="D13" s="141"/>
      <c r="E13" s="141"/>
      <c r="F13" s="141"/>
      <c r="K13" s="144"/>
      <c r="L13" s="144"/>
      <c r="M13" s="144"/>
      <c r="N13" s="144"/>
      <c r="O13" s="144"/>
      <c r="P13" s="144"/>
    </row>
    <row r="14" spans="1:16" s="25" customFormat="1" ht="8.25" customHeight="1" thickBot="1" x14ac:dyDescent="0.4">
      <c r="J14" s="29"/>
      <c r="L14" s="30"/>
      <c r="M14" s="30"/>
      <c r="N14" s="30"/>
      <c r="O14" s="30"/>
      <c r="P14" s="31"/>
    </row>
    <row r="15" spans="1:16" s="32" customFormat="1" ht="8.25" customHeight="1" thickTop="1" x14ac:dyDescent="0.3">
      <c r="A15" s="145" t="s">
        <v>34</v>
      </c>
      <c r="B15" s="147" t="s">
        <v>35</v>
      </c>
      <c r="C15" s="147" t="s">
        <v>36</v>
      </c>
      <c r="D15" s="147" t="s">
        <v>37</v>
      </c>
      <c r="E15" s="147" t="s">
        <v>38</v>
      </c>
      <c r="F15" s="156" t="s">
        <v>201</v>
      </c>
      <c r="G15" s="145" t="s">
        <v>39</v>
      </c>
      <c r="H15" s="156" t="s">
        <v>40</v>
      </c>
      <c r="I15" s="149" t="s">
        <v>41</v>
      </c>
      <c r="J15" s="145" t="s">
        <v>334</v>
      </c>
      <c r="K15" s="156" t="s">
        <v>43</v>
      </c>
      <c r="L15" s="149" t="s">
        <v>44</v>
      </c>
      <c r="M15" s="149" t="s">
        <v>45</v>
      </c>
      <c r="N15" s="152" t="s">
        <v>46</v>
      </c>
      <c r="O15" s="154" t="s">
        <v>47</v>
      </c>
      <c r="P15" s="154" t="s">
        <v>48</v>
      </c>
    </row>
    <row r="16" spans="1:16" s="33" customFormat="1" ht="41.25" customHeight="1" thickBot="1" x14ac:dyDescent="0.4">
      <c r="A16" s="146"/>
      <c r="B16" s="148"/>
      <c r="C16" s="148"/>
      <c r="D16" s="148"/>
      <c r="E16" s="148"/>
      <c r="F16" s="157"/>
      <c r="G16" s="146"/>
      <c r="H16" s="157"/>
      <c r="I16" s="150"/>
      <c r="J16" s="146"/>
      <c r="K16" s="157"/>
      <c r="L16" s="150"/>
      <c r="M16" s="150"/>
      <c r="N16" s="153"/>
      <c r="O16" s="155"/>
      <c r="P16" s="155"/>
    </row>
    <row r="17" spans="1:16" s="34" customFormat="1" ht="28.75" customHeight="1" thickTop="1" x14ac:dyDescent="0.35">
      <c r="A17" s="89"/>
      <c r="B17" s="90"/>
      <c r="C17" s="91"/>
      <c r="D17" s="91"/>
      <c r="E17" s="92"/>
      <c r="F17" s="93"/>
      <c r="G17" s="125" t="str">
        <f>IF(C17="","",((D17-C17)*24)-E17)</f>
        <v/>
      </c>
      <c r="H17" s="124"/>
      <c r="I17" s="96" t="str">
        <f>IF(H17="","$",IF(G17="","$",(H17*G17)))</f>
        <v>$</v>
      </c>
      <c r="J17" s="128"/>
      <c r="K17" s="129" t="str">
        <f t="shared" ref="K17:K26" si="0">IF(J17&gt;0,(H17/2),"")</f>
        <v/>
      </c>
      <c r="L17" s="96" t="str">
        <f>IF(J17="","$",ROUNDUP(K17*J17,2))</f>
        <v>$</v>
      </c>
      <c r="M17" s="98"/>
      <c r="N17" s="99">
        <v>0.63</v>
      </c>
      <c r="O17" s="100" t="str">
        <f>IF(M17="","$",ROUNDUP(N17*M17,2))</f>
        <v>$</v>
      </c>
      <c r="P17" s="101" t="str">
        <f>IF(SUM(I17,L17,O17)=0,"$",SUM(I17,L17,O17))</f>
        <v>$</v>
      </c>
    </row>
    <row r="18" spans="1:16" s="34" customFormat="1" ht="28.5" customHeight="1" x14ac:dyDescent="0.35">
      <c r="A18" s="89"/>
      <c r="B18" s="90"/>
      <c r="C18" s="91"/>
      <c r="D18" s="91"/>
      <c r="E18" s="92"/>
      <c r="F18" s="93"/>
      <c r="G18" s="126" t="str">
        <f t="shared" ref="G18:G26" si="1">IF(C18="","",((D18-C18)*24)-E18)</f>
        <v/>
      </c>
      <c r="H18" s="124"/>
      <c r="I18" s="96" t="str">
        <f>IF(H18="","$",IF(G18="","$",(H18*G18)))</f>
        <v>$</v>
      </c>
      <c r="J18" s="128"/>
      <c r="K18" s="130" t="str">
        <f t="shared" si="0"/>
        <v/>
      </c>
      <c r="L18" s="96" t="str">
        <f>IF(J18="","$",ROUNDUP(K18*J18,2))</f>
        <v>$</v>
      </c>
      <c r="M18" s="98"/>
      <c r="N18" s="99">
        <v>0.63</v>
      </c>
      <c r="O18" s="100" t="str">
        <f t="shared" ref="O18:O26" si="2">IF(M18="","$",ROUNDUP(N18*M18,2))</f>
        <v>$</v>
      </c>
      <c r="P18" s="101" t="str">
        <f>IF(SUM(I18,L18,O18)=0,"$",SUM(I18,L18,O18))</f>
        <v>$</v>
      </c>
    </row>
    <row r="19" spans="1:16" s="34" customFormat="1" ht="28.75" customHeight="1" x14ac:dyDescent="0.35">
      <c r="A19" s="89"/>
      <c r="B19" s="90"/>
      <c r="C19" s="91"/>
      <c r="D19" s="91"/>
      <c r="E19" s="92"/>
      <c r="F19" s="93"/>
      <c r="G19" s="126" t="str">
        <f t="shared" si="1"/>
        <v/>
      </c>
      <c r="H19" s="124"/>
      <c r="I19" s="96" t="str">
        <f t="shared" ref="I19:I26" si="3">IF(H19="","$",IF(G19="","$",(H19*G19)))</f>
        <v>$</v>
      </c>
      <c r="J19" s="128"/>
      <c r="K19" s="130" t="str">
        <f t="shared" si="0"/>
        <v/>
      </c>
      <c r="L19" s="96" t="str">
        <f t="shared" ref="L19:L24" si="4">IF(J19="","$",ROUNDUP(K19*J19,2))</f>
        <v>$</v>
      </c>
      <c r="M19" s="98"/>
      <c r="N19" s="99">
        <v>0.63</v>
      </c>
      <c r="O19" s="100" t="str">
        <f t="shared" si="2"/>
        <v>$</v>
      </c>
      <c r="P19" s="101" t="str">
        <f t="shared" ref="P19:P26" si="5">IF(SUM(I19,L19,O19)=0,"$",SUM(I19,L19,O19))</f>
        <v>$</v>
      </c>
    </row>
    <row r="20" spans="1:16" s="34" customFormat="1" ht="28.75" customHeight="1" x14ac:dyDescent="0.35">
      <c r="A20" s="89"/>
      <c r="B20" s="90"/>
      <c r="C20" s="91"/>
      <c r="D20" s="91"/>
      <c r="E20" s="92"/>
      <c r="F20" s="93"/>
      <c r="G20" s="126" t="str">
        <f t="shared" ref="G20:G21" si="6">IF(C20="","",((D20-C20)*24)-E20)</f>
        <v/>
      </c>
      <c r="H20" s="124"/>
      <c r="I20" s="96" t="str">
        <f t="shared" ref="I20:I21" si="7">IF(H20="","$",IF(G20="","$",(H20*G20)))</f>
        <v>$</v>
      </c>
      <c r="J20" s="128"/>
      <c r="K20" s="130" t="str">
        <f t="shared" ref="K20:K21" si="8">IF(J20&gt;0,(H20/2),"")</f>
        <v/>
      </c>
      <c r="L20" s="96" t="str">
        <f t="shared" ref="L20:L21" si="9">IF(J20="","$",ROUNDUP(K20*J20,2))</f>
        <v>$</v>
      </c>
      <c r="M20" s="98"/>
      <c r="N20" s="99">
        <v>0.63</v>
      </c>
      <c r="O20" s="100" t="str">
        <f t="shared" ref="O20:O21" si="10">IF(M20="","$",ROUNDUP(N20*M20,2))</f>
        <v>$</v>
      </c>
      <c r="P20" s="101" t="str">
        <f t="shared" ref="P20:P21" si="11">IF(SUM(I20,L20,O20)=0,"$",SUM(I20,L20,O20))</f>
        <v>$</v>
      </c>
    </row>
    <row r="21" spans="1:16" s="34" customFormat="1" ht="28.75" customHeight="1" x14ac:dyDescent="0.35">
      <c r="A21" s="89"/>
      <c r="B21" s="90"/>
      <c r="C21" s="91"/>
      <c r="D21" s="91"/>
      <c r="E21" s="92"/>
      <c r="F21" s="93"/>
      <c r="G21" s="126" t="str">
        <f t="shared" si="6"/>
        <v/>
      </c>
      <c r="H21" s="124"/>
      <c r="I21" s="96" t="str">
        <f t="shared" si="7"/>
        <v>$</v>
      </c>
      <c r="J21" s="128"/>
      <c r="K21" s="130" t="str">
        <f t="shared" si="8"/>
        <v/>
      </c>
      <c r="L21" s="96" t="str">
        <f t="shared" si="9"/>
        <v>$</v>
      </c>
      <c r="M21" s="98"/>
      <c r="N21" s="99">
        <v>0.63</v>
      </c>
      <c r="O21" s="100" t="str">
        <f t="shared" si="10"/>
        <v>$</v>
      </c>
      <c r="P21" s="101" t="str">
        <f t="shared" si="11"/>
        <v>$</v>
      </c>
    </row>
    <row r="22" spans="1:16" s="34" customFormat="1" ht="28.75" customHeight="1" x14ac:dyDescent="0.35">
      <c r="A22" s="89"/>
      <c r="B22" s="90"/>
      <c r="C22" s="91"/>
      <c r="D22" s="91"/>
      <c r="E22" s="92"/>
      <c r="F22" s="93"/>
      <c r="G22" s="126" t="str">
        <f t="shared" si="1"/>
        <v/>
      </c>
      <c r="H22" s="124"/>
      <c r="I22" s="96" t="str">
        <f t="shared" si="3"/>
        <v>$</v>
      </c>
      <c r="J22" s="128"/>
      <c r="K22" s="130" t="str">
        <f t="shared" si="0"/>
        <v/>
      </c>
      <c r="L22" s="96" t="str">
        <f t="shared" si="4"/>
        <v>$</v>
      </c>
      <c r="M22" s="98"/>
      <c r="N22" s="99">
        <v>0.63</v>
      </c>
      <c r="O22" s="100" t="str">
        <f t="shared" si="2"/>
        <v>$</v>
      </c>
      <c r="P22" s="101" t="str">
        <f t="shared" si="5"/>
        <v>$</v>
      </c>
    </row>
    <row r="23" spans="1:16" s="34" customFormat="1" ht="28.75" customHeight="1" x14ac:dyDescent="0.35">
      <c r="A23" s="89"/>
      <c r="B23" s="90"/>
      <c r="C23" s="91"/>
      <c r="D23" s="91"/>
      <c r="E23" s="92"/>
      <c r="F23" s="93"/>
      <c r="G23" s="126" t="str">
        <f t="shared" si="1"/>
        <v/>
      </c>
      <c r="H23" s="124"/>
      <c r="I23" s="96" t="str">
        <f t="shared" si="3"/>
        <v>$</v>
      </c>
      <c r="J23" s="128"/>
      <c r="K23" s="130" t="str">
        <f t="shared" si="0"/>
        <v/>
      </c>
      <c r="L23" s="96" t="str">
        <f t="shared" si="4"/>
        <v>$</v>
      </c>
      <c r="M23" s="98"/>
      <c r="N23" s="99">
        <v>0.63</v>
      </c>
      <c r="O23" s="100" t="str">
        <f t="shared" si="2"/>
        <v>$</v>
      </c>
      <c r="P23" s="101" t="str">
        <f t="shared" si="5"/>
        <v>$</v>
      </c>
    </row>
    <row r="24" spans="1:16" s="34" customFormat="1" ht="28.75" customHeight="1" x14ac:dyDescent="0.35">
      <c r="A24" s="89"/>
      <c r="B24" s="90"/>
      <c r="C24" s="91"/>
      <c r="D24" s="91"/>
      <c r="E24" s="92"/>
      <c r="F24" s="93"/>
      <c r="G24" s="126" t="str">
        <f t="shared" si="1"/>
        <v/>
      </c>
      <c r="H24" s="124"/>
      <c r="I24" s="96" t="str">
        <f t="shared" si="3"/>
        <v>$</v>
      </c>
      <c r="J24" s="128"/>
      <c r="K24" s="130" t="str">
        <f t="shared" si="0"/>
        <v/>
      </c>
      <c r="L24" s="96" t="str">
        <f t="shared" si="4"/>
        <v>$</v>
      </c>
      <c r="M24" s="98"/>
      <c r="N24" s="99">
        <v>0.63</v>
      </c>
      <c r="O24" s="100" t="str">
        <f t="shared" si="2"/>
        <v>$</v>
      </c>
      <c r="P24" s="101" t="str">
        <f t="shared" si="5"/>
        <v>$</v>
      </c>
    </row>
    <row r="25" spans="1:16" s="34" customFormat="1" ht="28.75" customHeight="1" x14ac:dyDescent="0.35">
      <c r="A25" s="89"/>
      <c r="B25" s="90"/>
      <c r="C25" s="91"/>
      <c r="D25" s="91"/>
      <c r="E25" s="92"/>
      <c r="F25" s="93"/>
      <c r="G25" s="126" t="str">
        <f t="shared" si="1"/>
        <v/>
      </c>
      <c r="H25" s="124"/>
      <c r="I25" s="96" t="str">
        <f t="shared" si="3"/>
        <v>$</v>
      </c>
      <c r="J25" s="128"/>
      <c r="K25" s="130" t="str">
        <f t="shared" si="0"/>
        <v/>
      </c>
      <c r="L25" s="96" t="str">
        <f>IF(J25="","$",ROUNDUP(K25*J25,2))</f>
        <v>$</v>
      </c>
      <c r="M25" s="98"/>
      <c r="N25" s="99">
        <v>0.63</v>
      </c>
      <c r="O25" s="100" t="str">
        <f t="shared" si="2"/>
        <v>$</v>
      </c>
      <c r="P25" s="101" t="str">
        <f t="shared" si="5"/>
        <v>$</v>
      </c>
    </row>
    <row r="26" spans="1:16" s="34" customFormat="1" ht="28.75" customHeight="1" x14ac:dyDescent="0.35">
      <c r="A26" s="89"/>
      <c r="B26" s="90"/>
      <c r="C26" s="91"/>
      <c r="D26" s="91"/>
      <c r="E26" s="92"/>
      <c r="F26" s="93"/>
      <c r="G26" s="126" t="str">
        <f t="shared" si="1"/>
        <v/>
      </c>
      <c r="H26" s="124"/>
      <c r="I26" s="96" t="str">
        <f t="shared" si="3"/>
        <v>$</v>
      </c>
      <c r="J26" s="128"/>
      <c r="K26" s="130" t="str">
        <f t="shared" si="0"/>
        <v/>
      </c>
      <c r="L26" s="96" t="str">
        <f>IF(J26="","$",ROUNDUP(K26*J26,2))</f>
        <v>$</v>
      </c>
      <c r="M26" s="98"/>
      <c r="N26" s="99">
        <v>0.63</v>
      </c>
      <c r="O26" s="100" t="str">
        <f t="shared" si="2"/>
        <v>$</v>
      </c>
      <c r="P26" s="101" t="str">
        <f t="shared" si="5"/>
        <v>$</v>
      </c>
    </row>
    <row r="27" spans="1:16" s="34" customFormat="1" ht="28.75" customHeight="1" x14ac:dyDescent="0.55000000000000004">
      <c r="A27" s="102"/>
      <c r="B27" s="103"/>
      <c r="C27" s="103"/>
      <c r="D27" s="103"/>
      <c r="E27" s="103"/>
      <c r="F27" s="103"/>
      <c r="G27" s="113" t="s">
        <v>251</v>
      </c>
      <c r="H27" s="103"/>
      <c r="I27" s="103"/>
      <c r="J27" s="103"/>
      <c r="K27" s="103"/>
      <c r="L27" s="103"/>
      <c r="M27" s="103"/>
      <c r="N27" s="103"/>
      <c r="O27" s="134"/>
      <c r="P27" s="135"/>
    </row>
    <row r="28" spans="1:16" s="34" customFormat="1" ht="28.75" customHeight="1" x14ac:dyDescent="0.35">
      <c r="A28" s="89"/>
      <c r="B28" s="90"/>
      <c r="C28" s="91"/>
      <c r="D28" s="91"/>
      <c r="E28" s="92"/>
      <c r="F28" s="93"/>
      <c r="G28" s="126" t="str">
        <f t="shared" ref="G28:G33" si="12">IF(C28="","",((D28-C28)*24)-E28)</f>
        <v/>
      </c>
      <c r="H28" s="124"/>
      <c r="I28" s="96" t="str">
        <f>IF(H28="","$",IF(G28="","$",(H28*G28)))</f>
        <v>$</v>
      </c>
      <c r="J28" s="104"/>
      <c r="K28" s="130" t="str">
        <f>IF(J28&gt;0,(H28-7)/2,"")</f>
        <v/>
      </c>
      <c r="L28" s="106" t="str">
        <f>IF(J28="","$",ROUNDUP(K28*J28,2))</f>
        <v>$</v>
      </c>
      <c r="M28" s="107"/>
      <c r="N28" s="99">
        <f>$N$17</f>
        <v>0.63</v>
      </c>
      <c r="O28" s="100" t="str">
        <f>IF(M28="","$",ROUNDUP(N28*M28,2))</f>
        <v>$</v>
      </c>
      <c r="P28" s="101" t="str">
        <f>IF(SUM(I28,L28,O28)=0,"$",SUM(I28,L28,O28))</f>
        <v>$</v>
      </c>
    </row>
    <row r="29" spans="1:16" s="34" customFormat="1" ht="28.75" customHeight="1" x14ac:dyDescent="0.35">
      <c r="A29" s="89"/>
      <c r="B29" s="90"/>
      <c r="C29" s="91"/>
      <c r="D29" s="91"/>
      <c r="E29" s="92"/>
      <c r="F29" s="93"/>
      <c r="G29" s="126" t="str">
        <f t="shared" si="12"/>
        <v/>
      </c>
      <c r="H29" s="124"/>
      <c r="I29" s="96" t="str">
        <f t="shared" ref="I29:I33" si="13">IF(H29="","$",IF(G29="","$",(H29*G29)))</f>
        <v>$</v>
      </c>
      <c r="J29" s="104"/>
      <c r="K29" s="130" t="str">
        <f t="shared" ref="K29:K33" si="14">IF(J29&gt;0,(H29-7)/2,"")</f>
        <v/>
      </c>
      <c r="L29" s="106" t="str">
        <f t="shared" ref="L29:L33" si="15">IF(J29="","$",ROUNDUP(K29*J29,2))</f>
        <v>$</v>
      </c>
      <c r="M29" s="107"/>
      <c r="N29" s="99">
        <f t="shared" ref="N29:N33" si="16">$N$17</f>
        <v>0.63</v>
      </c>
      <c r="O29" s="100" t="str">
        <f t="shared" ref="O29:O33" si="17">IF(M29="","$",ROUNDUP(N29*M29,2))</f>
        <v>$</v>
      </c>
      <c r="P29" s="101" t="str">
        <f t="shared" ref="P29:P33" si="18">IF(SUM(I29,L29,O29)=0,"$",SUM(I29,L29,O29))</f>
        <v>$</v>
      </c>
    </row>
    <row r="30" spans="1:16" s="34" customFormat="1" ht="28.75" customHeight="1" x14ac:dyDescent="0.35">
      <c r="A30" s="89"/>
      <c r="B30" s="90"/>
      <c r="C30" s="91"/>
      <c r="D30" s="91"/>
      <c r="E30" s="92"/>
      <c r="F30" s="93"/>
      <c r="G30" s="126" t="str">
        <f t="shared" si="12"/>
        <v/>
      </c>
      <c r="H30" s="124"/>
      <c r="I30" s="96" t="str">
        <f t="shared" si="13"/>
        <v>$</v>
      </c>
      <c r="J30" s="104"/>
      <c r="K30" s="130" t="str">
        <f t="shared" si="14"/>
        <v/>
      </c>
      <c r="L30" s="106" t="str">
        <f t="shared" si="15"/>
        <v>$</v>
      </c>
      <c r="M30" s="107"/>
      <c r="N30" s="99">
        <f t="shared" si="16"/>
        <v>0.63</v>
      </c>
      <c r="O30" s="100" t="str">
        <f t="shared" si="17"/>
        <v>$</v>
      </c>
      <c r="P30" s="101" t="str">
        <f t="shared" si="18"/>
        <v>$</v>
      </c>
    </row>
    <row r="31" spans="1:16" s="34" customFormat="1" ht="28.75" customHeight="1" x14ac:dyDescent="0.35">
      <c r="A31" s="89"/>
      <c r="B31" s="90"/>
      <c r="C31" s="91"/>
      <c r="D31" s="91"/>
      <c r="E31" s="92"/>
      <c r="F31" s="93"/>
      <c r="G31" s="126" t="str">
        <f t="shared" si="12"/>
        <v/>
      </c>
      <c r="H31" s="124"/>
      <c r="I31" s="96" t="str">
        <f t="shared" si="13"/>
        <v>$</v>
      </c>
      <c r="J31" s="104"/>
      <c r="K31" s="130" t="str">
        <f t="shared" si="14"/>
        <v/>
      </c>
      <c r="L31" s="106" t="str">
        <f t="shared" si="15"/>
        <v>$</v>
      </c>
      <c r="M31" s="107"/>
      <c r="N31" s="99">
        <f t="shared" si="16"/>
        <v>0.63</v>
      </c>
      <c r="O31" s="100" t="str">
        <f t="shared" si="17"/>
        <v>$</v>
      </c>
      <c r="P31" s="101" t="str">
        <f t="shared" si="18"/>
        <v>$</v>
      </c>
    </row>
    <row r="32" spans="1:16" s="34" customFormat="1" ht="28.75" customHeight="1" x14ac:dyDescent="0.35">
      <c r="A32" s="89"/>
      <c r="B32" s="90"/>
      <c r="C32" s="91"/>
      <c r="D32" s="91"/>
      <c r="E32" s="92"/>
      <c r="F32" s="93"/>
      <c r="G32" s="126" t="str">
        <f t="shared" si="12"/>
        <v/>
      </c>
      <c r="H32" s="124"/>
      <c r="I32" s="96" t="str">
        <f t="shared" si="13"/>
        <v>$</v>
      </c>
      <c r="J32" s="104"/>
      <c r="K32" s="130" t="str">
        <f t="shared" si="14"/>
        <v/>
      </c>
      <c r="L32" s="106" t="str">
        <f t="shared" si="15"/>
        <v>$</v>
      </c>
      <c r="M32" s="107"/>
      <c r="N32" s="99">
        <f t="shared" si="16"/>
        <v>0.63</v>
      </c>
      <c r="O32" s="100" t="str">
        <f t="shared" si="17"/>
        <v>$</v>
      </c>
      <c r="P32" s="101" t="str">
        <f t="shared" si="18"/>
        <v>$</v>
      </c>
    </row>
    <row r="33" spans="1:16" s="34" customFormat="1" ht="28.75" customHeight="1" thickBot="1" x14ac:dyDescent="0.4">
      <c r="A33" s="89"/>
      <c r="B33" s="90"/>
      <c r="C33" s="91"/>
      <c r="D33" s="91"/>
      <c r="E33" s="92"/>
      <c r="F33" s="93"/>
      <c r="G33" s="127" t="str">
        <f t="shared" si="12"/>
        <v/>
      </c>
      <c r="H33" s="124"/>
      <c r="I33" s="96" t="str">
        <f t="shared" si="13"/>
        <v>$</v>
      </c>
      <c r="J33" s="104"/>
      <c r="K33" s="130" t="str">
        <f t="shared" si="14"/>
        <v/>
      </c>
      <c r="L33" s="106" t="str">
        <f t="shared" si="15"/>
        <v>$</v>
      </c>
      <c r="M33" s="107"/>
      <c r="N33" s="132">
        <f t="shared" si="16"/>
        <v>0.63</v>
      </c>
      <c r="O33" s="133" t="str">
        <f t="shared" si="17"/>
        <v>$</v>
      </c>
      <c r="P33" s="101" t="str">
        <f t="shared" si="18"/>
        <v>$</v>
      </c>
    </row>
    <row r="34" spans="1:16" s="34" customFormat="1" ht="14.4" customHeight="1" thickTop="1" thickBot="1" x14ac:dyDescent="0.4">
      <c r="A34" s="73" t="s">
        <v>256</v>
      </c>
      <c r="B34" s="59"/>
      <c r="C34" s="59"/>
      <c r="D34" s="59"/>
      <c r="E34" s="59"/>
      <c r="F34" s="59"/>
      <c r="G34" s="59"/>
      <c r="H34" s="59"/>
      <c r="I34" s="59"/>
      <c r="J34" s="59"/>
      <c r="K34" s="59"/>
      <c r="L34" s="59"/>
      <c r="M34" s="59"/>
      <c r="N34" s="35"/>
      <c r="O34" s="35" t="s">
        <v>49</v>
      </c>
      <c r="P34" s="36" t="str">
        <f>IF(H17="","$",SUM(P17:P33))</f>
        <v>$</v>
      </c>
    </row>
    <row r="35" spans="1:16" s="34" customFormat="1" ht="14.4" customHeight="1" thickTop="1" x14ac:dyDescent="0.35">
      <c r="A35" s="73" t="s">
        <v>257</v>
      </c>
      <c r="B35" s="75"/>
      <c r="C35" s="75"/>
      <c r="D35" s="75"/>
      <c r="E35" s="75"/>
      <c r="F35" s="75"/>
      <c r="G35" s="75"/>
      <c r="H35" s="75"/>
      <c r="I35" s="75"/>
      <c r="J35" s="75"/>
      <c r="K35" s="75"/>
      <c r="L35" s="75"/>
      <c r="M35" s="75"/>
      <c r="N35" s="35"/>
      <c r="O35" s="35"/>
      <c r="P35" s="76"/>
    </row>
    <row r="36" spans="1:16" s="34" customFormat="1" ht="14.4" customHeight="1" x14ac:dyDescent="0.35">
      <c r="A36" s="74" t="s">
        <v>258</v>
      </c>
      <c r="B36" s="75"/>
      <c r="C36" s="75"/>
      <c r="D36" s="75"/>
      <c r="E36" s="75"/>
      <c r="F36" s="75"/>
      <c r="G36" s="75"/>
      <c r="H36" s="75"/>
      <c r="I36" s="75"/>
      <c r="J36" s="75"/>
      <c r="K36" s="75"/>
      <c r="L36" s="75"/>
      <c r="M36" s="75"/>
      <c r="N36" s="35"/>
      <c r="O36" s="35"/>
      <c r="P36" s="76"/>
    </row>
    <row r="37" spans="1:16" s="34" customFormat="1" ht="14.4" customHeight="1" thickBot="1" x14ac:dyDescent="0.4">
      <c r="A37" s="74" t="s">
        <v>207</v>
      </c>
      <c r="B37" s="60"/>
      <c r="C37" s="60"/>
      <c r="D37" s="60"/>
      <c r="E37" s="60"/>
      <c r="F37" s="60"/>
      <c r="G37" s="60"/>
      <c r="H37" s="60"/>
      <c r="I37" s="60"/>
      <c r="J37" s="60"/>
      <c r="K37" s="60"/>
      <c r="L37" s="60"/>
      <c r="M37" s="60"/>
    </row>
    <row r="39" spans="1:16" ht="6" customHeight="1" x14ac:dyDescent="0.3"/>
  </sheetData>
  <sheetProtection insertRows="0" deleteRows="0" sort="0"/>
  <mergeCells count="39">
    <mergeCell ref="N15:N16"/>
    <mergeCell ref="O15:O16"/>
    <mergeCell ref="D15:D16"/>
    <mergeCell ref="E15:E16"/>
    <mergeCell ref="F15:F16"/>
    <mergeCell ref="L15:L16"/>
    <mergeCell ref="M15:M16"/>
    <mergeCell ref="P15:P16"/>
    <mergeCell ref="G15:G16"/>
    <mergeCell ref="H15:H16"/>
    <mergeCell ref="J15:J16"/>
    <mergeCell ref="K15:K16"/>
    <mergeCell ref="K13:P13"/>
    <mergeCell ref="A15:A16"/>
    <mergeCell ref="B15:B16"/>
    <mergeCell ref="C15:C16"/>
    <mergeCell ref="A9:B9"/>
    <mergeCell ref="C9:F9"/>
    <mergeCell ref="A10:B10"/>
    <mergeCell ref="C10:F10"/>
    <mergeCell ref="A11:B11"/>
    <mergeCell ref="C11:F11"/>
    <mergeCell ref="A12:B12"/>
    <mergeCell ref="C12:F12"/>
    <mergeCell ref="I15:I16"/>
    <mergeCell ref="A13:B13"/>
    <mergeCell ref="C13:F13"/>
    <mergeCell ref="A7:B7"/>
    <mergeCell ref="C7:F7"/>
    <mergeCell ref="A8:B8"/>
    <mergeCell ref="C8:F8"/>
    <mergeCell ref="A6:B6"/>
    <mergeCell ref="C6:F6"/>
    <mergeCell ref="K6:P6"/>
    <mergeCell ref="A1:P1"/>
    <mergeCell ref="A2:P2"/>
    <mergeCell ref="A3:P3"/>
    <mergeCell ref="A5:F5"/>
    <mergeCell ref="I5:P5"/>
  </mergeCells>
  <phoneticPr fontId="32" type="noConversion"/>
  <dataValidations count="14">
    <dataValidation allowBlank="1" showErrorMessage="1" promptTitle="Certification Number" prompt="Interpreters who are certified have been issued a &quot;Certification Number&quot;. Interpreters who are not certified must leave this field blank." sqref="M10" xr:uid="{0D5AD585-3F33-4ED1-9E54-2982A0019104}"/>
    <dataValidation type="list" allowBlank="1" showErrorMessage="1" sqref="F17:F26 F28:F33" xr:uid="{00000000-0002-0000-0000-000006000000}">
      <formula1>"yes, no"</formula1>
    </dataValidation>
    <dataValidation allowBlank="1" showErrorMessage="1" sqref="J28:K33 J17:K26" xr:uid="{00000000-0002-0000-0000-000007000000}"/>
    <dataValidation allowBlank="1" showErrorMessage="1" promptTitle="Payment Rate" prompt="Enter the pre-approved rate for interpreting time. " sqref="H28:H33 H17:H26" xr:uid="{00000000-0002-0000-0000-000008000000}"/>
    <dataValidation type="list" allowBlank="1" showErrorMessage="1" error="Please enter &quot;Yes&quot; or &quot;No&quot;." promptTitle="EFT" sqref="K7" xr:uid="{00000000-0002-0000-0000-000009000000}">
      <formula1>YesorNo</formula1>
    </dataValidation>
    <dataValidation allowBlank="1" showErrorMessage="1" promptTitle="Mileage" prompt="Enter the pre-approved number of miles to and from _x000a_the assignment, if applicable." sqref="M28:M33 M17:M26" xr:uid="{00000000-0002-0000-0000-00000B000000}"/>
    <dataValidation allowBlank="1" showInputMessage="1" showErrorMessage="1" promptTitle="Language" prompt="Language in which interpreting services were rendered for the billed assignment(s)." sqref="L14:N14" xr:uid="{00000000-0002-0000-0000-00000C000000}"/>
    <dataValidation type="date" operator="greaterThanOrEqual" allowBlank="1" showErrorMessage="1" error="Please enter a date after January 1, 2015." prompt="Current invoice is valid for work completed beginning January 1, 2015." sqref="A17:A26 A28:A33" xr:uid="{00000000-0002-0000-0000-00000D000000}">
      <formula1>42917</formula1>
    </dataValidation>
    <dataValidation allowBlank="1" showInputMessage="1" promptTitle="Interpreter’s Full Name" prompt="Enter your full name" sqref="C6:F6" xr:uid="{225FBDB8-24E6-4754-9BDD-18A60A622AFE}"/>
    <dataValidation allowBlank="1" showInputMessage="1" promptTitle="CORE Vendor Number" prompt="Enter your vendor number with the Colorado Judicial Branch" sqref="C8:F8" xr:uid="{662B7B27-BE8B-43F3-8A76-CD3507251310}"/>
    <dataValidation allowBlank="1" showInputMessage="1" promptTitle="Billing Address" prompt="Enter your billing address including street address, city, state and zip code " sqref="C10:F10" xr:uid="{ABD8CF8B-03E1-435D-9809-F880501608C2}"/>
    <dataValidation allowBlank="1" showInputMessage="1" promptTitle="Interpreter invoice number" prompt="Enter your interpreter invoice number " sqref="K6:P6" xr:uid="{CBC5C5A2-2865-4719-B550-7AF539DF6E85}"/>
    <dataValidation allowBlank="1" showInputMessage="1" promptTitle="Invoice submission date" prompt="Enter the date you are submitting your invoice " sqref="K8:L8" xr:uid="{62B89126-BC0D-46B3-8566-AA1281683479}"/>
    <dataValidation allowBlank="1" showInputMessage="1" promptTitle="Language combination" prompt="Enter your interpretation language  " sqref="K13:P13" xr:uid="{0E58846D-E268-4861-B4D8-7D2325092AD7}"/>
  </dataValidations>
  <pageMargins left="0.26" right="0.32" top="0.33" bottom="0.41" header="0.5" footer="0.22"/>
  <pageSetup scale="5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405040-A815-45B9-8B8A-0BF5C1CF3B8A}">
          <x14:formula1>
            <xm:f>'Drop down'!$A$161:$A$256</xm:f>
          </x14:formula1>
          <xm:sqref>B17:B26 B28:B33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56"/>
  <sheetViews>
    <sheetView topLeftCell="A243" workbookViewId="0">
      <selection activeCell="A254" sqref="A254:A255"/>
    </sheetView>
  </sheetViews>
  <sheetFormatPr defaultColWidth="9.1796875" defaultRowHeight="12.5" x14ac:dyDescent="0.25"/>
  <cols>
    <col min="1" max="1" width="66.81640625" style="53" bestFit="1" customWidth="1"/>
    <col min="2" max="2" width="9.1796875" style="53"/>
    <col min="3" max="3" width="20.81640625" style="53" bestFit="1" customWidth="1"/>
    <col min="4" max="16384" width="9.1796875" style="53"/>
  </cols>
  <sheetData>
    <row r="1" spans="1:4" ht="17.25" customHeight="1" x14ac:dyDescent="0.25">
      <c r="A1" s="53" t="s">
        <v>57</v>
      </c>
    </row>
    <row r="2" spans="1:4" ht="17.25" customHeight="1" x14ac:dyDescent="0.35">
      <c r="A2" s="53" t="s">
        <v>15</v>
      </c>
      <c r="C2" s="53">
        <v>0</v>
      </c>
      <c r="D2" s="54"/>
    </row>
    <row r="3" spans="1:4" ht="17.25" customHeight="1" x14ac:dyDescent="0.35">
      <c r="A3" s="53" t="s">
        <v>14</v>
      </c>
      <c r="D3" s="54"/>
    </row>
    <row r="4" spans="1:4" ht="17.25" customHeight="1" x14ac:dyDescent="0.35">
      <c r="A4" s="53" t="s">
        <v>58</v>
      </c>
      <c r="D4" s="54"/>
    </row>
    <row r="5" spans="1:4" ht="17.25" customHeight="1" x14ac:dyDescent="0.35">
      <c r="A5" s="53" t="s">
        <v>59</v>
      </c>
      <c r="D5" s="54"/>
    </row>
    <row r="7" spans="1:4" x14ac:dyDescent="0.25">
      <c r="A7" s="53" t="s">
        <v>60</v>
      </c>
    </row>
    <row r="8" spans="1:4" x14ac:dyDescent="0.25">
      <c r="A8" s="53" t="s">
        <v>61</v>
      </c>
    </row>
    <row r="10" spans="1:4" x14ac:dyDescent="0.25">
      <c r="A10" s="53" t="s">
        <v>62</v>
      </c>
    </row>
    <row r="11" spans="1:4" x14ac:dyDescent="0.25">
      <c r="A11" s="53" t="s">
        <v>63</v>
      </c>
    </row>
    <row r="12" spans="1:4" x14ac:dyDescent="0.25">
      <c r="A12" s="53" t="s">
        <v>64</v>
      </c>
    </row>
    <row r="13" spans="1:4" x14ac:dyDescent="0.25">
      <c r="A13" s="53" t="s">
        <v>65</v>
      </c>
    </row>
    <row r="14" spans="1:4" x14ac:dyDescent="0.25">
      <c r="A14" s="53" t="s">
        <v>66</v>
      </c>
    </row>
    <row r="15" spans="1:4" x14ac:dyDescent="0.25">
      <c r="A15" s="53" t="s">
        <v>67</v>
      </c>
    </row>
    <row r="16" spans="1:4" x14ac:dyDescent="0.25">
      <c r="A16" s="53" t="s">
        <v>68</v>
      </c>
    </row>
    <row r="17" spans="1:1" x14ac:dyDescent="0.25">
      <c r="A17" s="53" t="s">
        <v>69</v>
      </c>
    </row>
    <row r="18" spans="1:1" x14ac:dyDescent="0.25">
      <c r="A18" s="53" t="s">
        <v>70</v>
      </c>
    </row>
    <row r="19" spans="1:1" x14ac:dyDescent="0.25">
      <c r="A19" s="53" t="s">
        <v>71</v>
      </c>
    </row>
    <row r="20" spans="1:1" x14ac:dyDescent="0.25">
      <c r="A20" s="53" t="s">
        <v>72</v>
      </c>
    </row>
    <row r="21" spans="1:1" x14ac:dyDescent="0.25">
      <c r="A21" s="53" t="s">
        <v>73</v>
      </c>
    </row>
    <row r="22" spans="1:1" x14ac:dyDescent="0.25">
      <c r="A22" s="53" t="s">
        <v>74</v>
      </c>
    </row>
    <row r="23" spans="1:1" x14ac:dyDescent="0.25">
      <c r="A23" s="53" t="s">
        <v>75</v>
      </c>
    </row>
    <row r="24" spans="1:1" x14ac:dyDescent="0.25">
      <c r="A24" s="53" t="s">
        <v>76</v>
      </c>
    </row>
    <row r="25" spans="1:1" x14ac:dyDescent="0.25">
      <c r="A25" s="53" t="s">
        <v>77</v>
      </c>
    </row>
    <row r="26" spans="1:1" x14ac:dyDescent="0.25">
      <c r="A26" s="53" t="s">
        <v>78</v>
      </c>
    </row>
    <row r="27" spans="1:1" x14ac:dyDescent="0.25">
      <c r="A27" s="53" t="s">
        <v>79</v>
      </c>
    </row>
    <row r="28" spans="1:1" x14ac:dyDescent="0.25">
      <c r="A28" s="53" t="s">
        <v>80</v>
      </c>
    </row>
    <row r="29" spans="1:1" x14ac:dyDescent="0.25">
      <c r="A29" s="53" t="s">
        <v>81</v>
      </c>
    </row>
    <row r="30" spans="1:1" x14ac:dyDescent="0.25">
      <c r="A30" s="53" t="s">
        <v>82</v>
      </c>
    </row>
    <row r="31" spans="1:1" x14ac:dyDescent="0.25">
      <c r="A31" s="53" t="s">
        <v>83</v>
      </c>
    </row>
    <row r="33" spans="1:1" x14ac:dyDescent="0.25">
      <c r="A33" s="55" t="s">
        <v>84</v>
      </c>
    </row>
    <row r="34" spans="1:1" x14ac:dyDescent="0.25">
      <c r="A34" s="56" t="s">
        <v>85</v>
      </c>
    </row>
    <row r="36" spans="1:1" x14ac:dyDescent="0.25">
      <c r="A36" s="53" t="s">
        <v>86</v>
      </c>
    </row>
    <row r="37" spans="1:1" x14ac:dyDescent="0.25">
      <c r="A37" s="53" t="s">
        <v>87</v>
      </c>
    </row>
    <row r="38" spans="1:1" x14ac:dyDescent="0.25">
      <c r="A38" s="53" t="s">
        <v>88</v>
      </c>
    </row>
    <row r="39" spans="1:1" x14ac:dyDescent="0.25">
      <c r="A39" s="53" t="s">
        <v>89</v>
      </c>
    </row>
    <row r="40" spans="1:1" x14ac:dyDescent="0.25">
      <c r="A40" s="53" t="s">
        <v>90</v>
      </c>
    </row>
    <row r="41" spans="1:1" x14ac:dyDescent="0.25">
      <c r="A41" s="53" t="s">
        <v>91</v>
      </c>
    </row>
    <row r="42" spans="1:1" x14ac:dyDescent="0.25">
      <c r="A42" s="53" t="s">
        <v>92</v>
      </c>
    </row>
    <row r="43" spans="1:1" x14ac:dyDescent="0.25">
      <c r="A43" s="53" t="s">
        <v>93</v>
      </c>
    </row>
    <row r="44" spans="1:1" x14ac:dyDescent="0.25">
      <c r="A44" s="53" t="s">
        <v>94</v>
      </c>
    </row>
    <row r="45" spans="1:1" x14ac:dyDescent="0.25">
      <c r="A45" s="53" t="s">
        <v>95</v>
      </c>
    </row>
    <row r="46" spans="1:1" x14ac:dyDescent="0.25">
      <c r="A46" s="53" t="s">
        <v>96</v>
      </c>
    </row>
    <row r="47" spans="1:1" x14ac:dyDescent="0.25">
      <c r="A47" s="53" t="s">
        <v>97</v>
      </c>
    </row>
    <row r="48" spans="1:1" x14ac:dyDescent="0.25">
      <c r="A48" s="53" t="s">
        <v>98</v>
      </c>
    </row>
    <row r="49" spans="1:1" x14ac:dyDescent="0.25">
      <c r="A49" s="53" t="s">
        <v>99</v>
      </c>
    </row>
    <row r="50" spans="1:1" x14ac:dyDescent="0.25">
      <c r="A50" s="53" t="s">
        <v>100</v>
      </c>
    </row>
    <row r="51" spans="1:1" x14ac:dyDescent="0.25">
      <c r="A51" s="53" t="s">
        <v>101</v>
      </c>
    </row>
    <row r="52" spans="1:1" x14ac:dyDescent="0.25">
      <c r="A52" s="53" t="s">
        <v>102</v>
      </c>
    </row>
    <row r="53" spans="1:1" x14ac:dyDescent="0.25">
      <c r="A53" s="53" t="s">
        <v>103</v>
      </c>
    </row>
    <row r="54" spans="1:1" x14ac:dyDescent="0.25">
      <c r="A54" s="53" t="s">
        <v>104</v>
      </c>
    </row>
    <row r="55" spans="1:1" x14ac:dyDescent="0.25">
      <c r="A55" s="53" t="s">
        <v>105</v>
      </c>
    </row>
    <row r="56" spans="1:1" x14ac:dyDescent="0.25">
      <c r="A56" s="53" t="s">
        <v>106</v>
      </c>
    </row>
    <row r="57" spans="1:1" x14ac:dyDescent="0.25">
      <c r="A57" s="53" t="s">
        <v>107</v>
      </c>
    </row>
    <row r="58" spans="1:1" x14ac:dyDescent="0.25">
      <c r="A58" s="53" t="s">
        <v>108</v>
      </c>
    </row>
    <row r="59" spans="1:1" x14ac:dyDescent="0.25">
      <c r="A59" s="53" t="s">
        <v>109</v>
      </c>
    </row>
    <row r="60" spans="1:1" x14ac:dyDescent="0.25">
      <c r="A60" s="53" t="s">
        <v>110</v>
      </c>
    </row>
    <row r="61" spans="1:1" x14ac:dyDescent="0.25">
      <c r="A61" s="53" t="s">
        <v>111</v>
      </c>
    </row>
    <row r="62" spans="1:1" x14ac:dyDescent="0.25">
      <c r="A62" s="53" t="s">
        <v>112</v>
      </c>
    </row>
    <row r="63" spans="1:1" x14ac:dyDescent="0.25">
      <c r="A63" s="53" t="s">
        <v>113</v>
      </c>
    </row>
    <row r="64" spans="1:1" x14ac:dyDescent="0.25">
      <c r="A64" s="53" t="s">
        <v>114</v>
      </c>
    </row>
    <row r="65" spans="1:1" x14ac:dyDescent="0.25">
      <c r="A65" s="53" t="s">
        <v>115</v>
      </c>
    </row>
    <row r="66" spans="1:1" x14ac:dyDescent="0.25">
      <c r="A66" s="53" t="s">
        <v>116</v>
      </c>
    </row>
    <row r="67" spans="1:1" x14ac:dyDescent="0.25">
      <c r="A67" s="53" t="s">
        <v>117</v>
      </c>
    </row>
    <row r="68" spans="1:1" x14ac:dyDescent="0.25">
      <c r="A68" s="53" t="s">
        <v>118</v>
      </c>
    </row>
    <row r="69" spans="1:1" x14ac:dyDescent="0.25">
      <c r="A69" s="53" t="s">
        <v>119</v>
      </c>
    </row>
    <row r="70" spans="1:1" x14ac:dyDescent="0.25">
      <c r="A70" s="53" t="s">
        <v>120</v>
      </c>
    </row>
    <row r="71" spans="1:1" x14ac:dyDescent="0.25">
      <c r="A71" s="53" t="s">
        <v>121</v>
      </c>
    </row>
    <row r="72" spans="1:1" x14ac:dyDescent="0.25">
      <c r="A72" s="53" t="s">
        <v>122</v>
      </c>
    </row>
    <row r="73" spans="1:1" x14ac:dyDescent="0.25">
      <c r="A73" s="53" t="s">
        <v>123</v>
      </c>
    </row>
    <row r="74" spans="1:1" x14ac:dyDescent="0.25">
      <c r="A74" s="53" t="s">
        <v>124</v>
      </c>
    </row>
    <row r="75" spans="1:1" x14ac:dyDescent="0.25">
      <c r="A75" s="53" t="s">
        <v>125</v>
      </c>
    </row>
    <row r="76" spans="1:1" x14ac:dyDescent="0.25">
      <c r="A76" s="53" t="s">
        <v>126</v>
      </c>
    </row>
    <row r="77" spans="1:1" x14ac:dyDescent="0.25">
      <c r="A77" s="53" t="s">
        <v>127</v>
      </c>
    </row>
    <row r="78" spans="1:1" x14ac:dyDescent="0.25">
      <c r="A78" s="53" t="s">
        <v>128</v>
      </c>
    </row>
    <row r="79" spans="1:1" x14ac:dyDescent="0.25">
      <c r="A79" s="53" t="s">
        <v>129</v>
      </c>
    </row>
    <row r="80" spans="1:1" x14ac:dyDescent="0.25">
      <c r="A80" s="53" t="s">
        <v>130</v>
      </c>
    </row>
    <row r="81" spans="1:1" x14ac:dyDescent="0.25">
      <c r="A81" s="53" t="s">
        <v>131</v>
      </c>
    </row>
    <row r="82" spans="1:1" x14ac:dyDescent="0.25">
      <c r="A82" s="53" t="s">
        <v>132</v>
      </c>
    </row>
    <row r="83" spans="1:1" x14ac:dyDescent="0.25">
      <c r="A83" s="53" t="s">
        <v>133</v>
      </c>
    </row>
    <row r="85" spans="1:1" x14ac:dyDescent="0.25">
      <c r="A85" s="53" t="s">
        <v>134</v>
      </c>
    </row>
    <row r="86" spans="1:1" x14ac:dyDescent="0.25">
      <c r="A86" s="53" t="s">
        <v>135</v>
      </c>
    </row>
    <row r="87" spans="1:1" x14ac:dyDescent="0.25">
      <c r="A87" s="53" t="s">
        <v>136</v>
      </c>
    </row>
    <row r="88" spans="1:1" x14ac:dyDescent="0.25">
      <c r="A88" s="53" t="s">
        <v>137</v>
      </c>
    </row>
    <row r="89" spans="1:1" x14ac:dyDescent="0.25">
      <c r="A89" s="53" t="s">
        <v>138</v>
      </c>
    </row>
    <row r="90" spans="1:1" x14ac:dyDescent="0.25">
      <c r="A90" s="53" t="s">
        <v>139</v>
      </c>
    </row>
    <row r="91" spans="1:1" x14ac:dyDescent="0.25">
      <c r="A91" s="53" t="s">
        <v>140</v>
      </c>
    </row>
    <row r="92" spans="1:1" x14ac:dyDescent="0.25">
      <c r="A92" s="53" t="s">
        <v>141</v>
      </c>
    </row>
    <row r="93" spans="1:1" x14ac:dyDescent="0.25">
      <c r="A93" s="53" t="s">
        <v>142</v>
      </c>
    </row>
    <row r="94" spans="1:1" x14ac:dyDescent="0.25">
      <c r="A94" s="53" t="s">
        <v>143</v>
      </c>
    </row>
    <row r="95" spans="1:1" x14ac:dyDescent="0.25">
      <c r="A95" s="53" t="s">
        <v>144</v>
      </c>
    </row>
    <row r="96" spans="1:1" x14ac:dyDescent="0.25">
      <c r="A96" s="53" t="s">
        <v>145</v>
      </c>
    </row>
    <row r="97" spans="1:1" x14ac:dyDescent="0.25">
      <c r="A97" s="53" t="s">
        <v>146</v>
      </c>
    </row>
    <row r="98" spans="1:1" x14ac:dyDescent="0.25">
      <c r="A98" s="53" t="s">
        <v>147</v>
      </c>
    </row>
    <row r="99" spans="1:1" x14ac:dyDescent="0.25">
      <c r="A99" s="53" t="s">
        <v>148</v>
      </c>
    </row>
    <row r="100" spans="1:1" x14ac:dyDescent="0.25">
      <c r="A100" s="53" t="s">
        <v>149</v>
      </c>
    </row>
    <row r="101" spans="1:1" x14ac:dyDescent="0.25">
      <c r="A101" s="53" t="s">
        <v>150</v>
      </c>
    </row>
    <row r="102" spans="1:1" x14ac:dyDescent="0.25">
      <c r="A102" s="53" t="s">
        <v>151</v>
      </c>
    </row>
    <row r="103" spans="1:1" x14ac:dyDescent="0.25">
      <c r="A103" s="53" t="s">
        <v>152</v>
      </c>
    </row>
    <row r="104" spans="1:1" x14ac:dyDescent="0.25">
      <c r="A104" s="53" t="s">
        <v>153</v>
      </c>
    </row>
    <row r="105" spans="1:1" x14ac:dyDescent="0.25">
      <c r="A105" s="53" t="s">
        <v>154</v>
      </c>
    </row>
    <row r="106" spans="1:1" x14ac:dyDescent="0.25">
      <c r="A106" s="53" t="s">
        <v>155</v>
      </c>
    </row>
    <row r="107" spans="1:1" x14ac:dyDescent="0.25">
      <c r="A107" s="53" t="s">
        <v>156</v>
      </c>
    </row>
    <row r="108" spans="1:1" x14ac:dyDescent="0.25">
      <c r="A108" s="53" t="s">
        <v>157</v>
      </c>
    </row>
    <row r="109" spans="1:1" x14ac:dyDescent="0.25">
      <c r="A109" s="53" t="s">
        <v>158</v>
      </c>
    </row>
    <row r="110" spans="1:1" x14ac:dyDescent="0.25">
      <c r="A110" s="53" t="s">
        <v>159</v>
      </c>
    </row>
    <row r="111" spans="1:1" x14ac:dyDescent="0.25">
      <c r="A111" s="53" t="s">
        <v>160</v>
      </c>
    </row>
    <row r="112" spans="1:1" x14ac:dyDescent="0.25">
      <c r="A112" s="53" t="s">
        <v>161</v>
      </c>
    </row>
    <row r="113" spans="1:1" x14ac:dyDescent="0.25">
      <c r="A113" s="53" t="s">
        <v>162</v>
      </c>
    </row>
    <row r="114" spans="1:1" x14ac:dyDescent="0.25">
      <c r="A114" s="53" t="s">
        <v>163</v>
      </c>
    </row>
    <row r="115" spans="1:1" x14ac:dyDescent="0.25">
      <c r="A115" s="53" t="s">
        <v>164</v>
      </c>
    </row>
    <row r="116" spans="1:1" x14ac:dyDescent="0.25">
      <c r="A116" s="53" t="s">
        <v>165</v>
      </c>
    </row>
    <row r="117" spans="1:1" x14ac:dyDescent="0.25">
      <c r="A117" s="53" t="s">
        <v>166</v>
      </c>
    </row>
    <row r="118" spans="1:1" x14ac:dyDescent="0.25">
      <c r="A118" s="53" t="s">
        <v>167</v>
      </c>
    </row>
    <row r="119" spans="1:1" x14ac:dyDescent="0.25">
      <c r="A119" s="53" t="s">
        <v>168</v>
      </c>
    </row>
    <row r="120" spans="1:1" x14ac:dyDescent="0.25">
      <c r="A120" s="53" t="s">
        <v>169</v>
      </c>
    </row>
    <row r="121" spans="1:1" x14ac:dyDescent="0.25">
      <c r="A121" s="53" t="s">
        <v>170</v>
      </c>
    </row>
    <row r="122" spans="1:1" x14ac:dyDescent="0.25">
      <c r="A122" s="53" t="s">
        <v>171</v>
      </c>
    </row>
    <row r="123" spans="1:1" x14ac:dyDescent="0.25">
      <c r="A123" s="53" t="s">
        <v>172</v>
      </c>
    </row>
    <row r="124" spans="1:1" x14ac:dyDescent="0.25">
      <c r="A124" s="53" t="s">
        <v>173</v>
      </c>
    </row>
    <row r="125" spans="1:1" x14ac:dyDescent="0.25">
      <c r="A125" s="53" t="s">
        <v>174</v>
      </c>
    </row>
    <row r="126" spans="1:1" x14ac:dyDescent="0.25">
      <c r="A126" s="53" t="s">
        <v>175</v>
      </c>
    </row>
    <row r="127" spans="1:1" x14ac:dyDescent="0.25">
      <c r="A127" s="53" t="s">
        <v>176</v>
      </c>
    </row>
    <row r="128" spans="1:1" x14ac:dyDescent="0.25">
      <c r="A128" s="53" t="s">
        <v>177</v>
      </c>
    </row>
    <row r="129" spans="1:1" x14ac:dyDescent="0.25">
      <c r="A129" s="53" t="s">
        <v>178</v>
      </c>
    </row>
    <row r="130" spans="1:1" x14ac:dyDescent="0.25">
      <c r="A130" s="53" t="s">
        <v>179</v>
      </c>
    </row>
    <row r="131" spans="1:1" x14ac:dyDescent="0.25">
      <c r="A131" s="53" t="s">
        <v>180</v>
      </c>
    </row>
    <row r="132" spans="1:1" x14ac:dyDescent="0.25">
      <c r="A132" s="53" t="s">
        <v>181</v>
      </c>
    </row>
    <row r="133" spans="1:1" x14ac:dyDescent="0.25">
      <c r="A133" s="53" t="s">
        <v>182</v>
      </c>
    </row>
    <row r="134" spans="1:1" x14ac:dyDescent="0.25">
      <c r="A134" s="53" t="s">
        <v>183</v>
      </c>
    </row>
    <row r="135" spans="1:1" x14ac:dyDescent="0.25">
      <c r="A135" s="53" t="s">
        <v>184</v>
      </c>
    </row>
    <row r="136" spans="1:1" x14ac:dyDescent="0.25">
      <c r="A136" s="53" t="s">
        <v>185</v>
      </c>
    </row>
    <row r="137" spans="1:1" x14ac:dyDescent="0.25">
      <c r="A137" s="53" t="s">
        <v>186</v>
      </c>
    </row>
    <row r="138" spans="1:1" x14ac:dyDescent="0.25">
      <c r="A138" s="53" t="s">
        <v>187</v>
      </c>
    </row>
    <row r="139" spans="1:1" x14ac:dyDescent="0.25">
      <c r="A139" s="53" t="s">
        <v>188</v>
      </c>
    </row>
    <row r="140" spans="1:1" x14ac:dyDescent="0.25">
      <c r="A140" s="53" t="s">
        <v>189</v>
      </c>
    </row>
    <row r="141" spans="1:1" x14ac:dyDescent="0.25">
      <c r="A141" s="53" t="s">
        <v>190</v>
      </c>
    </row>
    <row r="142" spans="1:1" x14ac:dyDescent="0.25">
      <c r="A142" s="53" t="s">
        <v>191</v>
      </c>
    </row>
    <row r="143" spans="1:1" x14ac:dyDescent="0.25">
      <c r="A143" s="53" t="s">
        <v>192</v>
      </c>
    </row>
    <row r="144" spans="1:1" x14ac:dyDescent="0.25">
      <c r="A144" s="53" t="s">
        <v>193</v>
      </c>
    </row>
    <row r="145" spans="1:1" x14ac:dyDescent="0.25">
      <c r="A145" s="53" t="s">
        <v>194</v>
      </c>
    </row>
    <row r="146" spans="1:1" x14ac:dyDescent="0.25">
      <c r="A146" s="53" t="s">
        <v>195</v>
      </c>
    </row>
    <row r="147" spans="1:1" x14ac:dyDescent="0.25">
      <c r="A147" s="53" t="s">
        <v>196</v>
      </c>
    </row>
    <row r="148" spans="1:1" x14ac:dyDescent="0.25">
      <c r="A148" s="53" t="s">
        <v>197</v>
      </c>
    </row>
    <row r="150" spans="1:1" x14ac:dyDescent="0.25">
      <c r="A150" s="53" t="s">
        <v>198</v>
      </c>
    </row>
    <row r="151" spans="1:1" x14ac:dyDescent="0.25">
      <c r="A151" s="53" t="s">
        <v>199</v>
      </c>
    </row>
    <row r="152" spans="1:1" x14ac:dyDescent="0.25">
      <c r="A152" s="53" t="s">
        <v>200</v>
      </c>
    </row>
    <row r="153" spans="1:1" x14ac:dyDescent="0.25">
      <c r="A153" s="53" t="s">
        <v>206</v>
      </c>
    </row>
    <row r="154" spans="1:1" x14ac:dyDescent="0.25">
      <c r="A154" s="53" t="s">
        <v>202</v>
      </c>
    </row>
    <row r="155" spans="1:1" x14ac:dyDescent="0.25">
      <c r="A155" s="53" t="s">
        <v>203</v>
      </c>
    </row>
    <row r="156" spans="1:1" x14ac:dyDescent="0.25">
      <c r="A156" s="53" t="s">
        <v>204</v>
      </c>
    </row>
    <row r="157" spans="1:1" x14ac:dyDescent="0.25">
      <c r="A157" s="53" t="s">
        <v>205</v>
      </c>
    </row>
    <row r="159" spans="1:1" ht="13" x14ac:dyDescent="0.3">
      <c r="A159" s="77" t="s">
        <v>7</v>
      </c>
    </row>
    <row r="161" spans="1:4" ht="14.5" x14ac:dyDescent="0.35">
      <c r="A161" s="78" t="s">
        <v>208</v>
      </c>
      <c r="B161" s="79"/>
      <c r="C161" s="79"/>
      <c r="D161" s="79"/>
    </row>
    <row r="162" spans="1:4" ht="14.5" x14ac:dyDescent="0.35">
      <c r="A162" s="78" t="s">
        <v>363</v>
      </c>
      <c r="B162" s="79"/>
      <c r="C162" s="79"/>
      <c r="D162" s="79"/>
    </row>
    <row r="163" spans="1:4" ht="14.5" x14ac:dyDescent="0.35">
      <c r="A163" s="78" t="s">
        <v>364</v>
      </c>
      <c r="B163" s="79"/>
      <c r="C163" s="79"/>
      <c r="D163" s="79"/>
    </row>
    <row r="164" spans="1:4" ht="14.5" x14ac:dyDescent="0.35">
      <c r="A164" s="78" t="s">
        <v>365</v>
      </c>
      <c r="B164" s="79"/>
      <c r="C164" s="79"/>
      <c r="D164" s="79"/>
    </row>
    <row r="165" spans="1:4" ht="14.5" x14ac:dyDescent="0.35">
      <c r="A165" s="78" t="s">
        <v>366</v>
      </c>
      <c r="B165" s="79"/>
      <c r="C165" s="79"/>
      <c r="D165" s="79"/>
    </row>
    <row r="166" spans="1:4" ht="14.5" x14ac:dyDescent="0.35">
      <c r="A166" s="78" t="s">
        <v>367</v>
      </c>
      <c r="B166" s="79"/>
      <c r="C166" s="79"/>
      <c r="D166" s="79"/>
    </row>
    <row r="167" spans="1:4" ht="14.5" x14ac:dyDescent="0.35">
      <c r="A167" s="78" t="s">
        <v>368</v>
      </c>
      <c r="B167" s="79"/>
      <c r="C167" s="79"/>
      <c r="D167" s="79"/>
    </row>
    <row r="168" spans="1:4" ht="14.5" x14ac:dyDescent="0.35">
      <c r="A168" s="78" t="s">
        <v>369</v>
      </c>
      <c r="B168" s="79"/>
      <c r="C168" s="79"/>
      <c r="D168" s="79"/>
    </row>
    <row r="169" spans="1:4" ht="14.5" x14ac:dyDescent="0.35">
      <c r="A169" s="78" t="s">
        <v>209</v>
      </c>
      <c r="B169" s="79"/>
      <c r="C169" s="79"/>
      <c r="D169" s="79"/>
    </row>
    <row r="170" spans="1:4" ht="14.5" x14ac:dyDescent="0.35">
      <c r="A170" s="78" t="s">
        <v>370</v>
      </c>
      <c r="B170" s="79"/>
      <c r="C170" s="79"/>
      <c r="D170" s="79"/>
    </row>
    <row r="171" spans="1:4" ht="14.5" x14ac:dyDescent="0.35">
      <c r="A171" s="78" t="s">
        <v>371</v>
      </c>
      <c r="B171" s="79"/>
      <c r="C171" s="79"/>
      <c r="D171" s="79"/>
    </row>
    <row r="172" spans="1:4" ht="14.5" x14ac:dyDescent="0.35">
      <c r="A172" s="78" t="s">
        <v>210</v>
      </c>
      <c r="B172" s="79"/>
      <c r="C172" s="79"/>
      <c r="D172" s="79"/>
    </row>
    <row r="173" spans="1:4" ht="14.5" x14ac:dyDescent="0.35">
      <c r="A173" s="78" t="s">
        <v>372</v>
      </c>
      <c r="B173" s="79"/>
      <c r="C173" s="79"/>
      <c r="D173" s="79"/>
    </row>
    <row r="174" spans="1:4" ht="14.5" x14ac:dyDescent="0.35">
      <c r="A174" s="78" t="s">
        <v>373</v>
      </c>
      <c r="B174" s="79"/>
      <c r="C174" s="79"/>
      <c r="D174" s="79"/>
    </row>
    <row r="175" spans="1:4" ht="14.5" x14ac:dyDescent="0.35">
      <c r="A175" s="78" t="s">
        <v>211</v>
      </c>
      <c r="B175" s="79"/>
      <c r="C175" s="79"/>
      <c r="D175" s="79"/>
    </row>
    <row r="176" spans="1:4" ht="14.5" x14ac:dyDescent="0.35">
      <c r="A176" s="78" t="s">
        <v>212</v>
      </c>
      <c r="B176" s="79"/>
      <c r="C176" s="79"/>
      <c r="D176" s="79"/>
    </row>
    <row r="177" spans="1:4" ht="14.5" x14ac:dyDescent="0.35">
      <c r="A177" s="78" t="s">
        <v>213</v>
      </c>
      <c r="B177" s="79"/>
      <c r="C177" s="79"/>
      <c r="D177" s="79"/>
    </row>
    <row r="178" spans="1:4" ht="14.5" x14ac:dyDescent="0.35">
      <c r="A178" s="78" t="s">
        <v>374</v>
      </c>
      <c r="B178" s="79"/>
      <c r="C178" s="79"/>
      <c r="D178" s="79"/>
    </row>
    <row r="179" spans="1:4" ht="14.5" x14ac:dyDescent="0.35">
      <c r="A179" s="78" t="s">
        <v>375</v>
      </c>
      <c r="B179" s="79"/>
      <c r="C179" s="79"/>
      <c r="D179" s="79"/>
    </row>
    <row r="180" spans="1:4" ht="14.5" x14ac:dyDescent="0.35">
      <c r="A180" s="78" t="s">
        <v>214</v>
      </c>
      <c r="B180" s="79"/>
      <c r="C180" s="79"/>
      <c r="D180" s="79"/>
    </row>
    <row r="181" spans="1:4" ht="14.5" x14ac:dyDescent="0.35">
      <c r="A181" s="78" t="s">
        <v>215</v>
      </c>
      <c r="B181" s="79"/>
      <c r="C181" s="79"/>
      <c r="D181" s="79"/>
    </row>
    <row r="182" spans="1:4" ht="14.5" x14ac:dyDescent="0.35">
      <c r="A182" s="78" t="s">
        <v>376</v>
      </c>
      <c r="B182" s="79"/>
      <c r="C182" s="79"/>
      <c r="D182" s="79"/>
    </row>
    <row r="183" spans="1:4" ht="14.5" x14ac:dyDescent="0.35">
      <c r="A183" s="78" t="s">
        <v>377</v>
      </c>
      <c r="B183" s="79"/>
      <c r="C183" s="79"/>
      <c r="D183" s="79"/>
    </row>
    <row r="184" spans="1:4" ht="14.5" x14ac:dyDescent="0.35">
      <c r="A184" s="78" t="s">
        <v>217</v>
      </c>
      <c r="B184" s="79"/>
      <c r="C184" s="79"/>
      <c r="D184" s="79"/>
    </row>
    <row r="185" spans="1:4" ht="14.5" x14ac:dyDescent="0.35">
      <c r="A185" s="78" t="s">
        <v>218</v>
      </c>
      <c r="B185" s="79"/>
      <c r="C185" s="79"/>
      <c r="D185" s="79"/>
    </row>
    <row r="186" spans="1:4" ht="14.5" x14ac:dyDescent="0.35">
      <c r="A186" s="78" t="s">
        <v>219</v>
      </c>
      <c r="B186" s="79"/>
      <c r="C186" s="79"/>
      <c r="D186" s="79"/>
    </row>
    <row r="187" spans="1:4" ht="14.5" x14ac:dyDescent="0.35">
      <c r="A187" s="78" t="s">
        <v>220</v>
      </c>
      <c r="B187" s="79"/>
      <c r="C187" s="79"/>
      <c r="D187" s="79"/>
    </row>
    <row r="188" spans="1:4" ht="14.5" x14ac:dyDescent="0.35">
      <c r="A188" s="78" t="s">
        <v>221</v>
      </c>
      <c r="B188" s="79"/>
      <c r="C188" s="79"/>
      <c r="D188" s="79"/>
    </row>
    <row r="189" spans="1:4" ht="14.5" x14ac:dyDescent="0.35">
      <c r="A189" s="78" t="s">
        <v>378</v>
      </c>
      <c r="B189" s="79"/>
      <c r="C189" s="79"/>
      <c r="D189" s="79"/>
    </row>
    <row r="190" spans="1:4" ht="14.5" x14ac:dyDescent="0.35">
      <c r="A190" s="78" t="s">
        <v>379</v>
      </c>
      <c r="B190" s="79"/>
      <c r="C190" s="79"/>
      <c r="D190" s="79"/>
    </row>
    <row r="191" spans="1:4" ht="14.5" x14ac:dyDescent="0.35">
      <c r="A191" s="78" t="s">
        <v>222</v>
      </c>
      <c r="B191" s="79"/>
      <c r="C191" s="79"/>
      <c r="D191" s="79"/>
    </row>
    <row r="192" spans="1:4" ht="14.5" x14ac:dyDescent="0.35">
      <c r="A192" s="78" t="s">
        <v>380</v>
      </c>
      <c r="B192" s="79"/>
      <c r="C192" s="79"/>
      <c r="D192" s="79"/>
    </row>
    <row r="193" spans="1:4" ht="14.5" x14ac:dyDescent="0.35">
      <c r="A193" s="78" t="s">
        <v>381</v>
      </c>
      <c r="B193" s="79"/>
      <c r="C193" s="79"/>
      <c r="D193" s="79"/>
    </row>
    <row r="194" spans="1:4" ht="14.5" x14ac:dyDescent="0.35">
      <c r="A194" s="78" t="s">
        <v>223</v>
      </c>
      <c r="B194" s="79"/>
      <c r="C194" s="79"/>
      <c r="D194" s="79"/>
    </row>
    <row r="195" spans="1:4" ht="14.5" x14ac:dyDescent="0.35">
      <c r="A195" s="78" t="s">
        <v>224</v>
      </c>
      <c r="B195" s="79"/>
      <c r="C195" s="79"/>
      <c r="D195" s="79"/>
    </row>
    <row r="196" spans="1:4" ht="14.5" x14ac:dyDescent="0.35">
      <c r="A196" s="78" t="s">
        <v>382</v>
      </c>
      <c r="B196" s="79"/>
      <c r="C196" s="79"/>
      <c r="D196" s="79"/>
    </row>
    <row r="197" spans="1:4" ht="14.5" x14ac:dyDescent="0.35">
      <c r="A197" s="78" t="s">
        <v>383</v>
      </c>
      <c r="B197" s="79"/>
      <c r="C197" s="79"/>
      <c r="D197" s="79"/>
    </row>
    <row r="198" spans="1:4" ht="14.5" x14ac:dyDescent="0.35">
      <c r="A198" s="78" t="s">
        <v>384</v>
      </c>
      <c r="B198" s="79"/>
      <c r="C198" s="79"/>
      <c r="D198" s="79"/>
    </row>
    <row r="199" spans="1:4" ht="14.5" x14ac:dyDescent="0.35">
      <c r="A199" s="78" t="s">
        <v>385</v>
      </c>
      <c r="B199" s="79"/>
      <c r="C199" s="79"/>
      <c r="D199" s="79"/>
    </row>
    <row r="200" spans="1:4" ht="14.5" x14ac:dyDescent="0.35">
      <c r="A200" s="78" t="s">
        <v>225</v>
      </c>
      <c r="B200" s="79"/>
      <c r="C200" s="79"/>
      <c r="D200" s="79"/>
    </row>
    <row r="201" spans="1:4" ht="14.5" x14ac:dyDescent="0.35">
      <c r="A201" s="78" t="s">
        <v>226</v>
      </c>
      <c r="B201" s="79"/>
      <c r="C201" s="79"/>
      <c r="D201" s="79"/>
    </row>
    <row r="202" spans="1:4" ht="14.5" x14ac:dyDescent="0.35">
      <c r="A202" s="78" t="s">
        <v>227</v>
      </c>
      <c r="B202" s="79"/>
      <c r="C202" s="79"/>
      <c r="D202" s="79"/>
    </row>
    <row r="203" spans="1:4" ht="14.5" x14ac:dyDescent="0.35">
      <c r="A203" s="78" t="s">
        <v>386</v>
      </c>
      <c r="B203" s="79"/>
      <c r="C203" s="79"/>
      <c r="D203" s="79"/>
    </row>
    <row r="204" spans="1:4" ht="14.5" x14ac:dyDescent="0.35">
      <c r="A204" s="78" t="s">
        <v>387</v>
      </c>
      <c r="B204" s="79"/>
      <c r="C204" s="79"/>
      <c r="D204" s="79"/>
    </row>
    <row r="205" spans="1:4" ht="14.5" x14ac:dyDescent="0.35">
      <c r="A205" s="78" t="s">
        <v>228</v>
      </c>
      <c r="B205" s="79"/>
      <c r="C205" s="79"/>
      <c r="D205" s="79"/>
    </row>
    <row r="206" spans="1:4" ht="14.5" x14ac:dyDescent="0.35">
      <c r="A206" s="78" t="s">
        <v>229</v>
      </c>
      <c r="B206" s="79"/>
      <c r="C206" s="79"/>
      <c r="D206" s="79"/>
    </row>
    <row r="207" spans="1:4" ht="14.5" x14ac:dyDescent="0.35">
      <c r="A207" s="78" t="s">
        <v>230</v>
      </c>
      <c r="B207" s="79"/>
      <c r="C207" s="79"/>
      <c r="D207" s="79"/>
    </row>
    <row r="208" spans="1:4" ht="14.5" x14ac:dyDescent="0.35">
      <c r="A208" s="78" t="s">
        <v>231</v>
      </c>
      <c r="B208" s="79"/>
      <c r="C208" s="79"/>
      <c r="D208" s="79"/>
    </row>
    <row r="209" spans="1:4" ht="14.5" x14ac:dyDescent="0.35">
      <c r="A209" s="78" t="s">
        <v>232</v>
      </c>
      <c r="B209" s="79"/>
      <c r="C209" s="79"/>
      <c r="D209" s="79"/>
    </row>
    <row r="210" spans="1:4" ht="14.5" x14ac:dyDescent="0.35">
      <c r="A210" s="78" t="s">
        <v>388</v>
      </c>
      <c r="B210" s="79"/>
      <c r="C210" s="79"/>
      <c r="D210" s="79"/>
    </row>
    <row r="211" spans="1:4" ht="14.5" x14ac:dyDescent="0.35">
      <c r="A211" s="78" t="s">
        <v>389</v>
      </c>
      <c r="B211" s="79"/>
      <c r="C211" s="79"/>
      <c r="D211" s="79"/>
    </row>
    <row r="212" spans="1:4" ht="14.5" x14ac:dyDescent="0.35">
      <c r="A212" s="78" t="s">
        <v>233</v>
      </c>
      <c r="B212" s="79"/>
      <c r="C212" s="79"/>
      <c r="D212" s="79"/>
    </row>
    <row r="213" spans="1:4" ht="14.5" x14ac:dyDescent="0.35">
      <c r="A213" s="78" t="s">
        <v>234</v>
      </c>
      <c r="B213" s="79"/>
      <c r="C213" s="79"/>
      <c r="D213" s="79"/>
    </row>
    <row r="214" spans="1:4" ht="14.5" x14ac:dyDescent="0.35">
      <c r="A214" s="78" t="s">
        <v>235</v>
      </c>
      <c r="B214" s="79"/>
      <c r="C214" s="79"/>
      <c r="D214" s="79"/>
    </row>
    <row r="215" spans="1:4" ht="14.5" x14ac:dyDescent="0.35">
      <c r="A215" s="78" t="s">
        <v>236</v>
      </c>
      <c r="B215" s="79"/>
      <c r="C215" s="79"/>
      <c r="D215" s="79"/>
    </row>
    <row r="216" spans="1:4" ht="14.5" x14ac:dyDescent="0.35">
      <c r="A216" s="78" t="s">
        <v>237</v>
      </c>
      <c r="B216" s="79"/>
      <c r="C216" s="79"/>
      <c r="D216" s="79"/>
    </row>
    <row r="217" spans="1:4" ht="14.5" x14ac:dyDescent="0.35">
      <c r="A217" s="78" t="s">
        <v>238</v>
      </c>
      <c r="B217" s="79"/>
      <c r="C217" s="79"/>
      <c r="D217" s="79"/>
    </row>
    <row r="218" spans="1:4" ht="14.5" x14ac:dyDescent="0.35">
      <c r="A218" s="78" t="s">
        <v>324</v>
      </c>
      <c r="B218" s="79"/>
      <c r="C218" s="79"/>
      <c r="D218" s="79"/>
    </row>
    <row r="219" spans="1:4" ht="14.5" x14ac:dyDescent="0.35">
      <c r="A219" s="78" t="s">
        <v>325</v>
      </c>
      <c r="B219" s="79"/>
      <c r="C219" s="79"/>
      <c r="D219" s="79"/>
    </row>
    <row r="220" spans="1:4" ht="14.5" x14ac:dyDescent="0.35">
      <c r="A220" s="78" t="s">
        <v>239</v>
      </c>
      <c r="B220" s="79"/>
      <c r="C220" s="79"/>
      <c r="D220" s="79"/>
    </row>
    <row r="221" spans="1:4" ht="14.5" x14ac:dyDescent="0.35">
      <c r="A221" s="78" t="s">
        <v>240</v>
      </c>
      <c r="B221" s="79"/>
      <c r="C221" s="79"/>
      <c r="D221" s="79"/>
    </row>
    <row r="222" spans="1:4" ht="14.5" x14ac:dyDescent="0.35">
      <c r="A222" s="78" t="s">
        <v>390</v>
      </c>
      <c r="B222" s="79"/>
      <c r="C222" s="79"/>
      <c r="D222" s="79"/>
    </row>
    <row r="223" spans="1:4" ht="14.5" x14ac:dyDescent="0.35">
      <c r="A223" s="78" t="s">
        <v>391</v>
      </c>
      <c r="B223" s="79"/>
      <c r="C223" s="79"/>
      <c r="D223" s="79"/>
    </row>
    <row r="224" spans="1:4" ht="14.5" x14ac:dyDescent="0.35">
      <c r="A224" s="78" t="s">
        <v>241</v>
      </c>
      <c r="B224" s="79"/>
      <c r="C224" s="79"/>
      <c r="D224" s="79"/>
    </row>
    <row r="225" spans="1:4" ht="14.5" x14ac:dyDescent="0.35">
      <c r="A225" s="78" t="s">
        <v>242</v>
      </c>
      <c r="B225" s="79"/>
      <c r="C225" s="79"/>
      <c r="D225" s="79"/>
    </row>
    <row r="226" spans="1:4" ht="14.5" x14ac:dyDescent="0.35">
      <c r="A226" s="78" t="s">
        <v>243</v>
      </c>
      <c r="B226" s="79"/>
      <c r="C226" s="79"/>
      <c r="D226" s="79"/>
    </row>
    <row r="227" spans="1:4" ht="14.5" x14ac:dyDescent="0.35">
      <c r="A227" s="78" t="s">
        <v>392</v>
      </c>
      <c r="B227" s="79"/>
      <c r="C227" s="79"/>
      <c r="D227" s="79"/>
    </row>
    <row r="228" spans="1:4" ht="14.5" x14ac:dyDescent="0.35">
      <c r="A228" s="78" t="s">
        <v>393</v>
      </c>
      <c r="B228" s="79"/>
      <c r="C228" s="79"/>
      <c r="D228" s="79"/>
    </row>
    <row r="229" spans="1:4" ht="14.5" x14ac:dyDescent="0.35">
      <c r="A229" s="78" t="s">
        <v>244</v>
      </c>
      <c r="B229" s="79"/>
      <c r="C229" s="79"/>
      <c r="D229" s="79"/>
    </row>
    <row r="230" spans="1:4" ht="14.5" x14ac:dyDescent="0.35">
      <c r="A230" s="78" t="s">
        <v>245</v>
      </c>
      <c r="B230" s="79"/>
      <c r="C230" s="79"/>
      <c r="D230" s="79"/>
    </row>
    <row r="231" spans="1:4" ht="14.5" x14ac:dyDescent="0.35">
      <c r="A231" s="78" t="s">
        <v>394</v>
      </c>
      <c r="B231" s="79"/>
      <c r="C231" s="79"/>
      <c r="D231" s="79"/>
    </row>
    <row r="232" spans="1:4" ht="14.5" x14ac:dyDescent="0.35">
      <c r="A232" s="78" t="s">
        <v>395</v>
      </c>
      <c r="B232" s="79"/>
      <c r="C232" s="79"/>
      <c r="D232" s="79"/>
    </row>
    <row r="233" spans="1:4" ht="14.5" x14ac:dyDescent="0.35">
      <c r="A233" s="78" t="s">
        <v>246</v>
      </c>
      <c r="B233" s="79"/>
      <c r="C233" s="79"/>
      <c r="D233" s="79"/>
    </row>
    <row r="234" spans="1:4" ht="14.5" x14ac:dyDescent="0.35">
      <c r="A234" s="78" t="s">
        <v>396</v>
      </c>
      <c r="B234" s="79"/>
      <c r="C234" s="79"/>
      <c r="D234" s="79"/>
    </row>
    <row r="235" spans="1:4" ht="14.5" x14ac:dyDescent="0.35">
      <c r="A235" s="78" t="s">
        <v>326</v>
      </c>
      <c r="B235" s="79"/>
      <c r="C235" s="79"/>
      <c r="D235" s="79"/>
    </row>
    <row r="236" spans="1:4" ht="14.5" x14ac:dyDescent="0.35">
      <c r="A236" s="78" t="s">
        <v>247</v>
      </c>
      <c r="B236" s="79"/>
      <c r="C236" s="79"/>
      <c r="D236" s="79"/>
    </row>
    <row r="237" spans="1:4" ht="14.5" x14ac:dyDescent="0.35">
      <c r="A237" s="78" t="s">
        <v>248</v>
      </c>
      <c r="B237" s="79"/>
      <c r="C237" s="79"/>
      <c r="D237" s="79"/>
    </row>
    <row r="238" spans="1:4" ht="14.5" x14ac:dyDescent="0.35">
      <c r="A238" s="78" t="s">
        <v>249</v>
      </c>
      <c r="B238" s="79"/>
      <c r="C238" s="79"/>
      <c r="D238" s="79"/>
    </row>
    <row r="239" spans="1:4" ht="14.5" x14ac:dyDescent="0.35">
      <c r="A239" s="78" t="s">
        <v>397</v>
      </c>
      <c r="B239" s="79"/>
      <c r="C239" s="79"/>
      <c r="D239" s="79"/>
    </row>
    <row r="240" spans="1:4" ht="14.5" x14ac:dyDescent="0.35">
      <c r="A240" s="78" t="s">
        <v>398</v>
      </c>
      <c r="B240" s="79"/>
      <c r="C240" s="79"/>
      <c r="D240" s="79"/>
    </row>
    <row r="241" spans="1:4" ht="14.5" x14ac:dyDescent="0.35">
      <c r="A241" s="78" t="s">
        <v>399</v>
      </c>
      <c r="B241" s="79"/>
      <c r="C241" s="79"/>
      <c r="D241" s="79"/>
    </row>
    <row r="242" spans="1:4" ht="14.5" x14ac:dyDescent="0.35">
      <c r="A242" s="78" t="s">
        <v>400</v>
      </c>
      <c r="B242" s="79"/>
      <c r="C242" s="79"/>
      <c r="D242" s="79"/>
    </row>
    <row r="243" spans="1:4" ht="14.5" x14ac:dyDescent="0.35">
      <c r="A243" s="78" t="s">
        <v>401</v>
      </c>
      <c r="B243" s="79"/>
      <c r="C243" s="79"/>
      <c r="D243" s="79"/>
    </row>
    <row r="244" spans="1:4" ht="14.5" x14ac:dyDescent="0.35">
      <c r="A244" s="78" t="s">
        <v>402</v>
      </c>
      <c r="B244" s="79"/>
      <c r="C244" s="79"/>
      <c r="D244" s="79"/>
    </row>
    <row r="245" spans="1:4" ht="14.5" x14ac:dyDescent="0.35">
      <c r="A245" s="78" t="s">
        <v>403</v>
      </c>
      <c r="B245" s="79"/>
      <c r="C245" s="79"/>
      <c r="D245" s="79"/>
    </row>
    <row r="246" spans="1:4" ht="14.5" x14ac:dyDescent="0.35">
      <c r="A246" s="78" t="s">
        <v>404</v>
      </c>
      <c r="B246" s="79"/>
      <c r="C246" s="79"/>
      <c r="D246" s="79"/>
    </row>
    <row r="247" spans="1:4" ht="14.5" x14ac:dyDescent="0.35">
      <c r="A247" s="78" t="s">
        <v>250</v>
      </c>
      <c r="B247" s="79"/>
      <c r="C247" s="79"/>
      <c r="D247" s="79"/>
    </row>
    <row r="248" spans="1:4" ht="14.5" x14ac:dyDescent="0.35">
      <c r="A248" s="78" t="s">
        <v>405</v>
      </c>
      <c r="B248" s="79"/>
      <c r="C248" s="79"/>
      <c r="D248" s="79"/>
    </row>
    <row r="249" spans="1:4" ht="14.5" x14ac:dyDescent="0.35">
      <c r="A249" s="78" t="s">
        <v>406</v>
      </c>
      <c r="B249" s="79"/>
      <c r="C249" s="79"/>
      <c r="D249" s="79"/>
    </row>
    <row r="250" spans="1:4" ht="14.5" x14ac:dyDescent="0.35">
      <c r="A250" s="78" t="s">
        <v>411</v>
      </c>
      <c r="B250" s="79"/>
      <c r="C250" s="79"/>
      <c r="D250" s="79"/>
    </row>
    <row r="251" spans="1:4" ht="14.5" x14ac:dyDescent="0.35">
      <c r="A251" s="78" t="s">
        <v>412</v>
      </c>
      <c r="B251" s="79"/>
      <c r="C251" s="79"/>
      <c r="D251" s="79"/>
    </row>
    <row r="252" spans="1:4" ht="14.5" x14ac:dyDescent="0.35">
      <c r="A252" s="78" t="s">
        <v>413</v>
      </c>
      <c r="B252" s="79"/>
      <c r="C252" s="79"/>
      <c r="D252" s="79"/>
    </row>
    <row r="253" spans="1:4" ht="14.5" x14ac:dyDescent="0.25">
      <c r="A253" s="78" t="s">
        <v>414</v>
      </c>
    </row>
    <row r="254" spans="1:4" ht="14.5" x14ac:dyDescent="0.25">
      <c r="A254" s="131" t="s">
        <v>416</v>
      </c>
    </row>
    <row r="255" spans="1:4" ht="14.5" x14ac:dyDescent="0.25">
      <c r="A255" s="131" t="s">
        <v>417</v>
      </c>
    </row>
    <row r="256" spans="1:4" ht="14.5" x14ac:dyDescent="0.25">
      <c r="A256" s="78" t="s">
        <v>407</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0"/>
  <sheetViews>
    <sheetView showGridLines="0" showRuler="0" view="pageLayout" zoomScaleNormal="90" workbookViewId="0">
      <selection activeCell="O9" sqref="O9"/>
    </sheetView>
  </sheetViews>
  <sheetFormatPr defaultColWidth="9.1796875" defaultRowHeight="13.5" x14ac:dyDescent="0.25"/>
  <cols>
    <col min="1" max="1" width="4.81640625" style="4" customWidth="1"/>
    <col min="2" max="2" width="10.54296875" style="4" customWidth="1"/>
    <col min="3" max="3" width="13.1796875" style="4" customWidth="1"/>
    <col min="4" max="5" width="7.81640625" style="4" customWidth="1"/>
    <col min="6" max="6" width="10.81640625" style="4" customWidth="1"/>
    <col min="7" max="14" width="4.54296875" style="4" customWidth="1"/>
    <col min="15" max="15" width="10" style="4" customWidth="1"/>
    <col min="16" max="16" width="20.1796875" style="4" customWidth="1"/>
    <col min="17" max="16384" width="9.1796875" style="4"/>
  </cols>
  <sheetData>
    <row r="1" spans="1:47" s="2" customFormat="1" ht="27.75" customHeight="1" x14ac:dyDescent="0.35">
      <c r="A1" s="171" t="s">
        <v>0</v>
      </c>
      <c r="B1" s="171"/>
      <c r="C1" s="171"/>
      <c r="D1" s="171"/>
      <c r="E1" s="171"/>
      <c r="F1" s="171"/>
      <c r="G1" s="171"/>
      <c r="H1" s="171"/>
      <c r="I1" s="171"/>
      <c r="J1" s="171"/>
      <c r="K1" s="171"/>
      <c r="L1" s="171"/>
      <c r="M1" s="171"/>
      <c r="N1" s="171"/>
      <c r="O1" s="171"/>
      <c r="P1" s="17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3" customFormat="1" ht="31.5" customHeight="1" x14ac:dyDescent="0.35">
      <c r="A2" s="172" t="s">
        <v>1</v>
      </c>
      <c r="B2" s="172"/>
      <c r="C2" s="172"/>
      <c r="D2" s="172"/>
      <c r="E2" s="172"/>
      <c r="F2" s="172"/>
      <c r="G2" s="172"/>
      <c r="H2" s="172"/>
      <c r="I2" s="172"/>
      <c r="J2" s="172"/>
      <c r="K2" s="172"/>
      <c r="L2" s="172"/>
      <c r="M2" s="172"/>
      <c r="N2" s="172"/>
      <c r="O2" s="172"/>
      <c r="P2" s="172"/>
    </row>
    <row r="3" spans="1:47" x14ac:dyDescent="0.25">
      <c r="A3" s="160" t="s">
        <v>2</v>
      </c>
      <c r="B3" s="161"/>
      <c r="C3" s="162"/>
      <c r="D3" s="179"/>
      <c r="E3" s="179"/>
      <c r="F3" s="179"/>
      <c r="G3" s="179"/>
      <c r="H3" s="179"/>
      <c r="I3" s="180"/>
      <c r="K3" s="160" t="s">
        <v>3</v>
      </c>
      <c r="L3" s="161"/>
      <c r="M3" s="162"/>
      <c r="N3" s="173"/>
      <c r="O3" s="174"/>
      <c r="P3" s="175"/>
    </row>
    <row r="4" spans="1:47" x14ac:dyDescent="0.25">
      <c r="A4" s="163"/>
      <c r="B4" s="164"/>
      <c r="C4" s="165"/>
      <c r="D4" s="181"/>
      <c r="E4" s="181"/>
      <c r="F4" s="181"/>
      <c r="G4" s="181"/>
      <c r="H4" s="181"/>
      <c r="I4" s="182"/>
      <c r="K4" s="163"/>
      <c r="L4" s="164"/>
      <c r="M4" s="165"/>
      <c r="N4" s="176"/>
      <c r="O4" s="177"/>
      <c r="P4" s="178"/>
    </row>
    <row r="5" spans="1:47" ht="5.25" customHeight="1" x14ac:dyDescent="0.25">
      <c r="A5" s="5"/>
      <c r="B5" s="5"/>
      <c r="C5" s="5"/>
      <c r="D5" s="5"/>
      <c r="E5" s="5"/>
      <c r="F5" s="5"/>
      <c r="G5" s="5"/>
      <c r="H5" s="64"/>
      <c r="I5" s="64"/>
      <c r="J5" s="64"/>
      <c r="K5" s="64"/>
      <c r="L5" s="64"/>
      <c r="M5" s="64"/>
    </row>
    <row r="6" spans="1:47" x14ac:dyDescent="0.25">
      <c r="A6" s="160" t="s">
        <v>4</v>
      </c>
      <c r="B6" s="161"/>
      <c r="C6" s="162"/>
      <c r="D6" s="166"/>
      <c r="E6" s="166"/>
      <c r="F6" s="166"/>
      <c r="G6" s="166"/>
      <c r="H6" s="166"/>
      <c r="I6" s="166"/>
      <c r="J6" s="166"/>
      <c r="K6" s="166"/>
      <c r="L6" s="166"/>
      <c r="M6" s="166"/>
      <c r="N6" s="166"/>
      <c r="O6" s="166"/>
      <c r="P6" s="167"/>
    </row>
    <row r="7" spans="1:47" x14ac:dyDescent="0.25">
      <c r="A7" s="163"/>
      <c r="B7" s="164"/>
      <c r="C7" s="165"/>
      <c r="D7" s="168"/>
      <c r="E7" s="168"/>
      <c r="F7" s="168"/>
      <c r="G7" s="168"/>
      <c r="H7" s="168"/>
      <c r="I7" s="168"/>
      <c r="J7" s="168"/>
      <c r="K7" s="168"/>
      <c r="L7" s="168"/>
      <c r="M7" s="168"/>
      <c r="N7" s="168"/>
      <c r="O7" s="168"/>
      <c r="P7" s="169"/>
    </row>
    <row r="8" spans="1:47" ht="5.25" customHeight="1" x14ac:dyDescent="0.25">
      <c r="A8" s="5"/>
      <c r="B8" s="5"/>
      <c r="C8" s="5"/>
      <c r="D8" s="5"/>
      <c r="E8" s="5"/>
      <c r="F8" s="5"/>
      <c r="G8" s="5"/>
      <c r="H8" s="170"/>
      <c r="I8" s="170"/>
      <c r="J8" s="170"/>
      <c r="K8" s="170"/>
      <c r="L8" s="170"/>
      <c r="M8" s="170"/>
    </row>
    <row r="9" spans="1:47" ht="68.5" customHeight="1" x14ac:dyDescent="0.25">
      <c r="A9" s="6" t="s">
        <v>5</v>
      </c>
      <c r="B9" s="69" t="s">
        <v>6</v>
      </c>
      <c r="C9" s="69" t="s">
        <v>7</v>
      </c>
      <c r="D9" s="69" t="s">
        <v>36</v>
      </c>
      <c r="E9" s="71" t="s">
        <v>37</v>
      </c>
      <c r="F9" s="88" t="s">
        <v>8</v>
      </c>
      <c r="G9" s="7" t="s">
        <v>9</v>
      </c>
      <c r="H9" s="8" t="s">
        <v>10</v>
      </c>
      <c r="I9" s="8" t="s">
        <v>11</v>
      </c>
      <c r="J9" s="8" t="s">
        <v>12</v>
      </c>
      <c r="K9" s="8" t="s">
        <v>13</v>
      </c>
      <c r="L9" s="8" t="s">
        <v>14</v>
      </c>
      <c r="M9" s="8" t="s">
        <v>15</v>
      </c>
      <c r="N9" s="9" t="s">
        <v>16</v>
      </c>
      <c r="O9" s="65" t="s">
        <v>56</v>
      </c>
      <c r="P9" s="66"/>
    </row>
    <row r="10" spans="1:47" ht="12.75" customHeight="1" x14ac:dyDescent="0.3">
      <c r="A10" s="10" t="s">
        <v>17</v>
      </c>
      <c r="B10" s="70"/>
      <c r="C10" s="70"/>
      <c r="D10" s="70"/>
      <c r="E10" s="72"/>
      <c r="F10" s="11"/>
      <c r="G10" s="11"/>
      <c r="H10" s="12"/>
      <c r="I10" s="12"/>
      <c r="J10" s="12"/>
      <c r="K10" s="12"/>
      <c r="L10" s="12"/>
      <c r="M10" s="12"/>
      <c r="N10" s="13"/>
      <c r="O10" s="67"/>
      <c r="P10" s="68"/>
    </row>
    <row r="11" spans="1:47" ht="40.5" customHeight="1" x14ac:dyDescent="0.25">
      <c r="A11" s="37"/>
      <c r="B11" s="38"/>
      <c r="C11" s="38"/>
      <c r="D11" s="38"/>
      <c r="E11" s="39"/>
      <c r="F11" s="40"/>
      <c r="G11" s="38"/>
      <c r="H11" s="41"/>
      <c r="I11" s="41"/>
      <c r="J11" s="41"/>
      <c r="K11" s="41"/>
      <c r="L11" s="41"/>
      <c r="M11" s="41"/>
      <c r="N11" s="39"/>
      <c r="O11" s="183"/>
      <c r="P11" s="184"/>
    </row>
    <row r="12" spans="1:47" ht="40.5" customHeight="1" x14ac:dyDescent="0.25">
      <c r="A12" s="42"/>
      <c r="B12" s="43"/>
      <c r="C12" s="43"/>
      <c r="D12" s="43"/>
      <c r="E12" s="44"/>
      <c r="F12" s="45"/>
      <c r="G12" s="43"/>
      <c r="H12" s="46"/>
      <c r="I12" s="46"/>
      <c r="J12" s="46"/>
      <c r="K12" s="46"/>
      <c r="L12" s="46"/>
      <c r="M12" s="46"/>
      <c r="N12" s="44"/>
      <c r="O12" s="158"/>
      <c r="P12" s="159"/>
    </row>
    <row r="13" spans="1:47" ht="40.5" customHeight="1" x14ac:dyDescent="0.25">
      <c r="A13" s="42"/>
      <c r="B13" s="43"/>
      <c r="C13" s="43"/>
      <c r="D13" s="43"/>
      <c r="E13" s="44"/>
      <c r="F13" s="45"/>
      <c r="G13" s="43"/>
      <c r="H13" s="46"/>
      <c r="I13" s="46"/>
      <c r="J13" s="46"/>
      <c r="K13" s="46"/>
      <c r="L13" s="46"/>
      <c r="M13" s="46"/>
      <c r="N13" s="44"/>
      <c r="O13" s="158"/>
      <c r="P13" s="159"/>
    </row>
    <row r="14" spans="1:47" ht="40.5" customHeight="1" x14ac:dyDescent="0.25">
      <c r="A14" s="42"/>
      <c r="B14" s="43"/>
      <c r="C14" s="43"/>
      <c r="D14" s="43"/>
      <c r="E14" s="44"/>
      <c r="F14" s="45"/>
      <c r="G14" s="43"/>
      <c r="H14" s="46"/>
      <c r="I14" s="46"/>
      <c r="J14" s="46"/>
      <c r="K14" s="46"/>
      <c r="L14" s="46"/>
      <c r="M14" s="46"/>
      <c r="N14" s="44"/>
      <c r="O14" s="158"/>
      <c r="P14" s="159"/>
    </row>
    <row r="15" spans="1:47" ht="40.5" customHeight="1" x14ac:dyDescent="0.25">
      <c r="A15" s="42"/>
      <c r="B15" s="43"/>
      <c r="C15" s="43"/>
      <c r="D15" s="43"/>
      <c r="E15" s="44"/>
      <c r="F15" s="45"/>
      <c r="G15" s="43"/>
      <c r="H15" s="46"/>
      <c r="I15" s="46"/>
      <c r="J15" s="46"/>
      <c r="K15" s="46"/>
      <c r="L15" s="46"/>
      <c r="M15" s="46"/>
      <c r="N15" s="44"/>
      <c r="O15" s="158"/>
      <c r="P15" s="159"/>
    </row>
    <row r="16" spans="1:47" ht="40.5" customHeight="1" x14ac:dyDescent="0.25">
      <c r="A16" s="42"/>
      <c r="B16" s="43"/>
      <c r="C16" s="43"/>
      <c r="D16" s="43"/>
      <c r="E16" s="44"/>
      <c r="F16" s="45"/>
      <c r="G16" s="43"/>
      <c r="H16" s="46"/>
      <c r="I16" s="46"/>
      <c r="J16" s="46"/>
      <c r="K16" s="46"/>
      <c r="L16" s="46"/>
      <c r="M16" s="46"/>
      <c r="N16" s="44"/>
      <c r="O16" s="158"/>
      <c r="P16" s="159"/>
    </row>
    <row r="17" spans="1:16" ht="40.5" customHeight="1" x14ac:dyDescent="0.25">
      <c r="A17" s="42"/>
      <c r="B17" s="43"/>
      <c r="C17" s="43"/>
      <c r="D17" s="43"/>
      <c r="E17" s="44"/>
      <c r="F17" s="45"/>
      <c r="G17" s="43"/>
      <c r="H17" s="46"/>
      <c r="I17" s="46"/>
      <c r="J17" s="46"/>
      <c r="K17" s="46"/>
      <c r="L17" s="46"/>
      <c r="M17" s="46"/>
      <c r="N17" s="44"/>
      <c r="O17" s="158"/>
      <c r="P17" s="159"/>
    </row>
    <row r="18" spans="1:16" ht="40.5" customHeight="1" x14ac:dyDescent="0.25">
      <c r="A18" s="47"/>
      <c r="B18" s="48"/>
      <c r="C18" s="48"/>
      <c r="D18" s="48"/>
      <c r="E18" s="49"/>
      <c r="F18" s="50"/>
      <c r="G18" s="48"/>
      <c r="H18" s="51"/>
      <c r="I18" s="51"/>
      <c r="J18" s="51"/>
      <c r="K18" s="51"/>
      <c r="L18" s="51"/>
      <c r="M18" s="51"/>
      <c r="N18" s="49"/>
      <c r="O18" s="185"/>
      <c r="P18" s="186"/>
    </row>
    <row r="19" spans="1:16" ht="9" customHeight="1" x14ac:dyDescent="0.25">
      <c r="A19" s="14"/>
      <c r="B19" s="14"/>
      <c r="F19" s="187"/>
      <c r="G19" s="188" t="str">
        <f t="shared" ref="G19:N19" si="0">IF(SUM(G11:G18)=0,"",SUM(G11:G18))</f>
        <v/>
      </c>
      <c r="H19" s="190" t="str">
        <f t="shared" si="0"/>
        <v/>
      </c>
      <c r="I19" s="190" t="str">
        <f t="shared" si="0"/>
        <v/>
      </c>
      <c r="J19" s="190" t="str">
        <f t="shared" si="0"/>
        <v/>
      </c>
      <c r="K19" s="190" t="str">
        <f t="shared" si="0"/>
        <v/>
      </c>
      <c r="L19" s="190" t="str">
        <f t="shared" si="0"/>
        <v/>
      </c>
      <c r="M19" s="190" t="str">
        <f t="shared" si="0"/>
        <v/>
      </c>
      <c r="N19" s="192" t="str">
        <f t="shared" si="0"/>
        <v/>
      </c>
    </row>
    <row r="20" spans="1:16" x14ac:dyDescent="0.25">
      <c r="A20" s="52"/>
      <c r="B20" s="15" t="s">
        <v>18</v>
      </c>
      <c r="F20" s="187"/>
      <c r="G20" s="189"/>
      <c r="H20" s="191"/>
      <c r="I20" s="191"/>
      <c r="J20" s="191"/>
      <c r="K20" s="191"/>
      <c r="L20" s="191"/>
      <c r="M20" s="191"/>
      <c r="N20" s="193"/>
    </row>
  </sheetData>
  <sheetProtection selectLockedCells="1"/>
  <mergeCells count="26">
    <mergeCell ref="O16:P16"/>
    <mergeCell ref="O11:P11"/>
    <mergeCell ref="O15:P15"/>
    <mergeCell ref="O18:P18"/>
    <mergeCell ref="F19:F20"/>
    <mergeCell ref="G19:G20"/>
    <mergeCell ref="H19:H20"/>
    <mergeCell ref="I19:I20"/>
    <mergeCell ref="J19:J20"/>
    <mergeCell ref="K19:K20"/>
    <mergeCell ref="L19:L20"/>
    <mergeCell ref="M19:M20"/>
    <mergeCell ref="N19:N20"/>
    <mergeCell ref="O17:P17"/>
    <mergeCell ref="O12:P12"/>
    <mergeCell ref="O13:P13"/>
    <mergeCell ref="O14:P14"/>
    <mergeCell ref="A6:C7"/>
    <mergeCell ref="D6:P7"/>
    <mergeCell ref="H8:M8"/>
    <mergeCell ref="A1:P1"/>
    <mergeCell ref="A2:P2"/>
    <mergeCell ref="A3:C4"/>
    <mergeCell ref="K3:M4"/>
    <mergeCell ref="N3:P4"/>
    <mergeCell ref="D3:I4"/>
  </mergeCells>
  <printOptions horizontalCentered="1" verticalCentered="1"/>
  <pageMargins left="0.4" right="0.4" top="0.4" bottom="0.4"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C0CB-3F46-4572-90C7-06F411DCE9F1}">
  <dimension ref="A1:D32"/>
  <sheetViews>
    <sheetView workbookViewId="0">
      <selection activeCell="D10" sqref="D10"/>
    </sheetView>
  </sheetViews>
  <sheetFormatPr defaultColWidth="8.81640625" defaultRowHeight="14.5" x14ac:dyDescent="0.35"/>
  <cols>
    <col min="1" max="1" width="12.6328125" style="117" bestFit="1" customWidth="1"/>
    <col min="2" max="2" width="21.81640625" style="117" bestFit="1" customWidth="1"/>
    <col min="3" max="3" width="16.6328125" style="117" bestFit="1" customWidth="1"/>
    <col min="4" max="4" width="13.6328125" style="117" bestFit="1" customWidth="1"/>
    <col min="5" max="16384" width="8.81640625" style="117"/>
  </cols>
  <sheetData>
    <row r="1" spans="1:4" ht="18.5" x14ac:dyDescent="0.45">
      <c r="A1" s="116" t="s">
        <v>346</v>
      </c>
    </row>
    <row r="3" spans="1:4" x14ac:dyDescent="0.35">
      <c r="A3" s="117" t="s">
        <v>273</v>
      </c>
      <c r="B3" s="117" t="s">
        <v>347</v>
      </c>
      <c r="C3" s="117" t="s">
        <v>348</v>
      </c>
      <c r="D3" s="117" t="s">
        <v>349</v>
      </c>
    </row>
    <row r="4" spans="1:4" ht="29" x14ac:dyDescent="0.35">
      <c r="A4" s="118" t="s">
        <v>345</v>
      </c>
      <c r="B4" s="117">
        <f>'Language Interpreter Invoice'!C6</f>
        <v>0</v>
      </c>
      <c r="C4" s="118" t="s">
        <v>344</v>
      </c>
      <c r="D4" s="117">
        <f>'Language Interpreter Invoice'!C7</f>
        <v>0</v>
      </c>
    </row>
    <row r="5" spans="1:4" ht="48.5" customHeight="1" x14ac:dyDescent="0.35">
      <c r="A5" s="118" t="s">
        <v>343</v>
      </c>
      <c r="B5" s="117" t="str">
        <f>_xlfn.TEXTJOIN(",",TRUE, 'Language Interpreter Invoice'!C10:F11)</f>
        <v/>
      </c>
      <c r="C5" s="118"/>
    </row>
    <row r="6" spans="1:4" ht="29" x14ac:dyDescent="0.35">
      <c r="A6" s="118" t="s">
        <v>350</v>
      </c>
      <c r="B6" s="117">
        <f>'Language Interpreter Invoice'!C8</f>
        <v>0</v>
      </c>
      <c r="C6" s="118" t="s">
        <v>50</v>
      </c>
      <c r="D6" s="119">
        <f>'Language Interpreter Invoice'!K6</f>
        <v>0</v>
      </c>
    </row>
    <row r="7" spans="1:4" ht="29" x14ac:dyDescent="0.35">
      <c r="A7" s="118" t="s">
        <v>342</v>
      </c>
      <c r="B7" s="119">
        <f>'Language Interpreter Invoice'!K7</f>
        <v>0</v>
      </c>
      <c r="C7" s="118" t="s">
        <v>341</v>
      </c>
      <c r="D7" s="119">
        <f>MIN('Language Interpreter Invoice'!A18:A34)</f>
        <v>0</v>
      </c>
    </row>
    <row r="8" spans="1:4" x14ac:dyDescent="0.35">
      <c r="A8" s="118" t="s">
        <v>3</v>
      </c>
      <c r="B8" s="117">
        <f>'Language Interpreter Invoice'!K11</f>
        <v>0</v>
      </c>
      <c r="C8" s="118" t="s">
        <v>340</v>
      </c>
      <c r="D8" s="119">
        <f>MAX('Language Interpreter Invoice'!A1:A34)</f>
        <v>0</v>
      </c>
    </row>
    <row r="9" spans="1:4" x14ac:dyDescent="0.35">
      <c r="A9" s="118" t="s">
        <v>351</v>
      </c>
      <c r="B9" s="117">
        <v>1000</v>
      </c>
      <c r="C9" s="118" t="s">
        <v>352</v>
      </c>
      <c r="D9" s="117" t="s">
        <v>55</v>
      </c>
    </row>
    <row r="10" spans="1:4" ht="29" x14ac:dyDescent="0.35">
      <c r="A10" s="118" t="s">
        <v>53</v>
      </c>
      <c r="B10" s="117" t="s">
        <v>54</v>
      </c>
      <c r="C10" s="118" t="s">
        <v>353</v>
      </c>
    </row>
    <row r="12" spans="1:4" ht="43.5" x14ac:dyDescent="0.35">
      <c r="A12" s="118" t="s">
        <v>354</v>
      </c>
    </row>
    <row r="13" spans="1:4" x14ac:dyDescent="0.35">
      <c r="A13" s="118"/>
    </row>
    <row r="14" spans="1:4" ht="29" x14ac:dyDescent="0.35">
      <c r="A14" s="118" t="s">
        <v>355</v>
      </c>
    </row>
    <row r="17" spans="1:4" ht="18.5" x14ac:dyDescent="0.45">
      <c r="A17" s="120" t="s">
        <v>356</v>
      </c>
    </row>
    <row r="20" spans="1:4" ht="27" customHeight="1" x14ac:dyDescent="0.35">
      <c r="A20" s="117" t="s">
        <v>357</v>
      </c>
      <c r="B20" s="117" t="s">
        <v>339</v>
      </c>
      <c r="C20" s="117" t="s">
        <v>358</v>
      </c>
      <c r="D20" s="117" t="s">
        <v>338</v>
      </c>
    </row>
    <row r="21" spans="1:4" ht="29" x14ac:dyDescent="0.35">
      <c r="A21" s="117" t="s">
        <v>359</v>
      </c>
      <c r="B21" s="117" t="s">
        <v>360</v>
      </c>
      <c r="C21" s="117" t="s">
        <v>51</v>
      </c>
      <c r="D21" s="123" t="s">
        <v>52</v>
      </c>
    </row>
    <row r="22" spans="1:4" hidden="1" x14ac:dyDescent="0.35">
      <c r="A22" s="121" t="s">
        <v>361</v>
      </c>
      <c r="B22" t="s">
        <v>410</v>
      </c>
      <c r="C22" t="s">
        <v>408</v>
      </c>
      <c r="D22" t="s">
        <v>409</v>
      </c>
    </row>
    <row r="23" spans="1:4" x14ac:dyDescent="0.35">
      <c r="A23" s="82" t="s">
        <v>362</v>
      </c>
      <c r="B23">
        <v>0</v>
      </c>
      <c r="C23">
        <v>0</v>
      </c>
      <c r="D23">
        <v>0</v>
      </c>
    </row>
    <row r="24" spans="1:4" x14ac:dyDescent="0.35">
      <c r="A24" s="82" t="s">
        <v>337</v>
      </c>
      <c r="B24">
        <v>0</v>
      </c>
      <c r="C24">
        <v>0</v>
      </c>
      <c r="D24">
        <v>0</v>
      </c>
    </row>
    <row r="25" spans="1:4" x14ac:dyDescent="0.35">
      <c r="A25"/>
      <c r="B25"/>
      <c r="C25"/>
      <c r="D25"/>
    </row>
    <row r="26" spans="1:4" x14ac:dyDescent="0.35">
      <c r="A26"/>
      <c r="B26"/>
      <c r="C26"/>
      <c r="D26"/>
    </row>
    <row r="27" spans="1:4" x14ac:dyDescent="0.35">
      <c r="A27"/>
      <c r="B27"/>
      <c r="C27"/>
      <c r="D27"/>
    </row>
    <row r="28" spans="1:4" x14ac:dyDescent="0.35">
      <c r="A28"/>
      <c r="B28"/>
      <c r="C28"/>
    </row>
    <row r="29" spans="1:4" x14ac:dyDescent="0.35">
      <c r="A29"/>
      <c r="B29"/>
      <c r="C29"/>
    </row>
    <row r="30" spans="1:4" x14ac:dyDescent="0.35">
      <c r="A30"/>
      <c r="B30"/>
      <c r="C30"/>
    </row>
    <row r="31" spans="1:4" x14ac:dyDescent="0.35">
      <c r="A31"/>
      <c r="B31"/>
      <c r="C31"/>
    </row>
    <row r="32" spans="1:4" x14ac:dyDescent="0.35">
      <c r="A32"/>
      <c r="B32"/>
      <c r="C32"/>
    </row>
  </sheetData>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234-8870-4178-9C83-B9E37FD9DE6E}">
  <sheetPr>
    <tabColor rgb="FFFFFF00"/>
  </sheetPr>
  <dimension ref="A1:L50"/>
  <sheetViews>
    <sheetView workbookViewId="0">
      <selection activeCell="E9" sqref="E9"/>
    </sheetView>
  </sheetViews>
  <sheetFormatPr defaultRowHeight="14.5" x14ac:dyDescent="0.35"/>
  <cols>
    <col min="1" max="1" width="15.1796875" customWidth="1"/>
    <col min="2" max="2" width="41.36328125" customWidth="1"/>
  </cols>
  <sheetData>
    <row r="1" spans="1:12" ht="21" x14ac:dyDescent="0.5">
      <c r="A1" s="80" t="s">
        <v>262</v>
      </c>
      <c r="B1" s="79"/>
      <c r="C1" s="79"/>
      <c r="D1" s="79"/>
      <c r="E1" s="79"/>
      <c r="F1" s="79"/>
      <c r="G1" s="79"/>
      <c r="H1" s="79"/>
      <c r="I1" s="79"/>
      <c r="J1" s="79"/>
      <c r="K1" s="79"/>
      <c r="L1" s="79"/>
    </row>
    <row r="2" spans="1:12" ht="18.5" x14ac:dyDescent="0.45">
      <c r="A2" s="81" t="s">
        <v>263</v>
      </c>
      <c r="B2" s="79"/>
      <c r="C2" s="79"/>
      <c r="D2" s="79"/>
      <c r="E2" s="79"/>
      <c r="F2" s="79"/>
      <c r="G2" s="79"/>
      <c r="H2" s="79"/>
      <c r="I2" s="79"/>
      <c r="J2" s="79"/>
      <c r="K2" s="79"/>
      <c r="L2" s="79"/>
    </row>
    <row r="3" spans="1:12" x14ac:dyDescent="0.35">
      <c r="A3" s="79"/>
      <c r="B3" s="79"/>
      <c r="C3" s="79"/>
      <c r="D3" s="79"/>
      <c r="E3" s="79"/>
      <c r="F3" s="79"/>
      <c r="G3" s="79"/>
      <c r="H3" s="79"/>
      <c r="I3" s="79"/>
      <c r="J3" s="79"/>
      <c r="K3" s="79"/>
      <c r="L3" s="79"/>
    </row>
    <row r="4" spans="1:12" x14ac:dyDescent="0.35">
      <c r="A4" s="82" t="s">
        <v>264</v>
      </c>
      <c r="B4" s="79"/>
      <c r="C4" s="79"/>
      <c r="D4" s="79"/>
      <c r="E4" s="79"/>
      <c r="F4" s="79"/>
      <c r="G4" s="79"/>
      <c r="H4" s="79"/>
      <c r="I4" s="79"/>
      <c r="J4" s="79"/>
      <c r="K4" s="79"/>
      <c r="L4" s="79"/>
    </row>
    <row r="5" spans="1:12" x14ac:dyDescent="0.35">
      <c r="A5" s="82" t="s">
        <v>265</v>
      </c>
      <c r="B5" s="79"/>
      <c r="C5" s="79"/>
      <c r="D5" s="79"/>
      <c r="E5" s="79"/>
      <c r="F5" s="79"/>
      <c r="G5" s="79"/>
      <c r="H5" s="79"/>
      <c r="I5" s="79"/>
      <c r="J5" s="79"/>
      <c r="K5" s="79"/>
      <c r="L5" s="79"/>
    </row>
    <row r="6" spans="1:12" x14ac:dyDescent="0.35">
      <c r="A6" s="79"/>
      <c r="B6" s="79"/>
      <c r="C6" s="79"/>
      <c r="D6" s="79"/>
      <c r="E6" s="79"/>
      <c r="F6" s="79"/>
      <c r="G6" s="79"/>
      <c r="H6" s="79"/>
      <c r="I6" s="79"/>
      <c r="J6" s="79"/>
      <c r="K6" s="79"/>
      <c r="L6" s="79"/>
    </row>
    <row r="7" spans="1:12" ht="18.5" x14ac:dyDescent="0.45">
      <c r="A7" s="83" t="s">
        <v>266</v>
      </c>
      <c r="B7" s="79"/>
      <c r="C7" s="79"/>
      <c r="D7" s="79"/>
      <c r="E7" s="79"/>
      <c r="F7" s="79"/>
      <c r="G7" s="79"/>
      <c r="H7" s="79"/>
      <c r="I7" s="79"/>
      <c r="J7" s="79"/>
      <c r="K7" s="79"/>
      <c r="L7" s="79"/>
    </row>
    <row r="8" spans="1:12" x14ac:dyDescent="0.35">
      <c r="A8" s="79"/>
      <c r="B8" s="79"/>
      <c r="C8" s="79"/>
      <c r="D8" s="79"/>
      <c r="E8" s="79"/>
      <c r="F8" s="79"/>
      <c r="G8" s="79"/>
      <c r="H8" s="79"/>
      <c r="I8" s="79"/>
      <c r="J8" s="79"/>
      <c r="K8" s="79"/>
      <c r="L8" s="79"/>
    </row>
    <row r="9" spans="1:12" x14ac:dyDescent="0.35">
      <c r="A9" s="82" t="s">
        <v>267</v>
      </c>
      <c r="B9" s="79"/>
      <c r="C9" s="79"/>
      <c r="D9" s="79"/>
      <c r="E9" s="79"/>
      <c r="F9" s="79"/>
      <c r="G9" s="79"/>
      <c r="H9" s="79"/>
      <c r="I9" s="79"/>
      <c r="J9" s="79"/>
      <c r="K9" s="79"/>
      <c r="L9" s="79"/>
    </row>
    <row r="10" spans="1:12" x14ac:dyDescent="0.35">
      <c r="A10" s="82" t="s">
        <v>268</v>
      </c>
      <c r="B10" s="79"/>
      <c r="C10" s="79"/>
      <c r="D10" s="79"/>
      <c r="E10" s="79"/>
      <c r="F10" s="79"/>
      <c r="G10" s="79"/>
      <c r="H10" s="79"/>
      <c r="I10" s="79"/>
      <c r="J10" s="79"/>
      <c r="K10" s="79"/>
      <c r="L10" s="79"/>
    </row>
    <row r="11" spans="1:12" x14ac:dyDescent="0.35">
      <c r="A11" s="79"/>
      <c r="B11" s="79"/>
      <c r="C11" s="79"/>
      <c r="D11" s="79"/>
      <c r="E11" s="79"/>
      <c r="F11" s="79"/>
      <c r="G11" s="79"/>
      <c r="H11" s="79"/>
      <c r="I11" s="79"/>
      <c r="J11" s="79"/>
      <c r="K11" s="79"/>
      <c r="L11" s="79"/>
    </row>
    <row r="12" spans="1:12" x14ac:dyDescent="0.35">
      <c r="A12" s="82" t="s">
        <v>269</v>
      </c>
      <c r="B12" s="79"/>
      <c r="C12" s="79"/>
      <c r="D12" s="79"/>
      <c r="E12" s="79"/>
      <c r="F12" s="79"/>
      <c r="G12" s="79"/>
      <c r="H12" s="79"/>
      <c r="I12" s="79"/>
      <c r="J12" s="79"/>
      <c r="K12" s="79"/>
      <c r="L12" s="79"/>
    </row>
    <row r="13" spans="1:12" x14ac:dyDescent="0.35">
      <c r="A13" s="79"/>
      <c r="B13" s="79"/>
      <c r="C13" s="79"/>
      <c r="D13" s="79"/>
      <c r="E13" s="79"/>
      <c r="F13" s="79"/>
      <c r="G13" s="79"/>
      <c r="H13" s="79"/>
      <c r="I13" s="79"/>
      <c r="J13" s="79"/>
      <c r="K13" s="79"/>
      <c r="L13" s="79"/>
    </row>
    <row r="14" spans="1:12" x14ac:dyDescent="0.35">
      <c r="A14" s="82" t="s">
        <v>270</v>
      </c>
      <c r="B14" s="79"/>
      <c r="C14" s="79"/>
      <c r="D14" s="79"/>
      <c r="E14" s="79"/>
      <c r="F14" s="79"/>
      <c r="G14" s="79"/>
      <c r="H14" s="79"/>
      <c r="I14" s="79"/>
      <c r="J14" s="79"/>
      <c r="K14" s="79"/>
      <c r="L14" s="79"/>
    </row>
    <row r="15" spans="1:12" x14ac:dyDescent="0.35">
      <c r="A15" s="79"/>
      <c r="B15" s="79"/>
      <c r="C15" s="79"/>
      <c r="D15" s="79"/>
      <c r="E15" s="79"/>
      <c r="F15" s="79"/>
      <c r="G15" s="79"/>
      <c r="H15" s="79"/>
      <c r="I15" s="79"/>
      <c r="J15" s="79"/>
      <c r="K15" s="79"/>
      <c r="L15" s="79"/>
    </row>
    <row r="16" spans="1:12" x14ac:dyDescent="0.35">
      <c r="A16" s="82" t="s">
        <v>327</v>
      </c>
      <c r="B16" s="79"/>
      <c r="C16" s="79"/>
      <c r="D16" s="79"/>
      <c r="E16" s="79"/>
      <c r="F16" s="79"/>
      <c r="G16" s="79"/>
      <c r="H16" s="79"/>
      <c r="I16" s="79"/>
      <c r="J16" s="79"/>
      <c r="K16" s="79"/>
      <c r="L16" s="79"/>
    </row>
    <row r="17" spans="1:12" x14ac:dyDescent="0.35">
      <c r="A17" s="79"/>
      <c r="B17" s="79"/>
      <c r="C17" s="79"/>
      <c r="D17" s="79"/>
      <c r="E17" s="79"/>
      <c r="F17" s="79"/>
      <c r="G17" s="79"/>
      <c r="H17" s="79"/>
      <c r="I17" s="79"/>
      <c r="J17" s="79"/>
      <c r="K17" s="79"/>
      <c r="L17" s="79"/>
    </row>
    <row r="18" spans="1:12" x14ac:dyDescent="0.35">
      <c r="A18" s="82" t="s">
        <v>271</v>
      </c>
      <c r="B18" s="79"/>
      <c r="C18" s="79"/>
      <c r="D18" s="79"/>
      <c r="E18" s="79"/>
      <c r="F18" s="79"/>
      <c r="G18" s="79"/>
      <c r="H18" s="79"/>
      <c r="I18" s="79"/>
      <c r="J18" s="79"/>
      <c r="K18" s="79"/>
      <c r="L18" s="79"/>
    </row>
    <row r="19" spans="1:12" x14ac:dyDescent="0.35">
      <c r="A19" s="79"/>
      <c r="B19" s="79"/>
      <c r="C19" s="79"/>
      <c r="D19" s="79"/>
      <c r="E19" s="79"/>
      <c r="F19" s="79"/>
      <c r="G19" s="79"/>
      <c r="H19" s="79"/>
      <c r="I19" s="79"/>
      <c r="J19" s="79"/>
      <c r="K19" s="79"/>
      <c r="L19" s="79"/>
    </row>
    <row r="20" spans="1:12" x14ac:dyDescent="0.35">
      <c r="A20" s="84" t="s">
        <v>335</v>
      </c>
      <c r="B20" s="79"/>
      <c r="C20" s="79"/>
      <c r="D20" s="79"/>
      <c r="E20" s="79"/>
      <c r="F20" s="79"/>
      <c r="G20" s="79"/>
      <c r="H20" s="79"/>
      <c r="I20" s="79"/>
      <c r="J20" s="79"/>
      <c r="K20" s="79"/>
      <c r="L20" s="79"/>
    </row>
    <row r="21" spans="1:12" x14ac:dyDescent="0.35">
      <c r="A21" s="79"/>
      <c r="B21" s="79"/>
      <c r="C21" s="79"/>
      <c r="D21" s="79"/>
      <c r="E21" s="79"/>
      <c r="F21" s="79"/>
      <c r="G21" s="79"/>
      <c r="H21" s="79"/>
      <c r="I21" s="79"/>
      <c r="J21" s="79"/>
      <c r="K21" s="79"/>
      <c r="L21" s="79"/>
    </row>
    <row r="22" spans="1:12" x14ac:dyDescent="0.35">
      <c r="A22" s="82" t="s">
        <v>272</v>
      </c>
      <c r="B22" s="79"/>
      <c r="C22" s="79"/>
      <c r="D22" s="79"/>
      <c r="E22" s="79"/>
      <c r="F22" s="79"/>
      <c r="G22" s="79"/>
      <c r="H22" s="79"/>
      <c r="I22" s="79"/>
      <c r="J22" s="79"/>
      <c r="K22" s="79"/>
      <c r="L22" s="79"/>
    </row>
    <row r="23" spans="1:12" x14ac:dyDescent="0.35">
      <c r="A23" s="79"/>
      <c r="B23" s="79"/>
      <c r="C23" s="79"/>
      <c r="D23" s="79"/>
      <c r="E23" s="79"/>
      <c r="F23" s="79"/>
      <c r="G23" s="79"/>
      <c r="H23" s="79"/>
      <c r="I23" s="79"/>
      <c r="J23" s="79"/>
      <c r="K23" s="79"/>
      <c r="L23" s="79"/>
    </row>
    <row r="24" spans="1:12" x14ac:dyDescent="0.35">
      <c r="A24" s="79"/>
      <c r="B24" s="79"/>
      <c r="C24" s="79"/>
      <c r="D24" s="79"/>
      <c r="E24" s="79"/>
      <c r="F24" s="79"/>
      <c r="G24" s="79"/>
      <c r="H24" s="79"/>
      <c r="I24" s="79"/>
      <c r="J24" s="79"/>
      <c r="K24" s="79"/>
      <c r="L24" s="79"/>
    </row>
    <row r="25" spans="1:12" x14ac:dyDescent="0.35">
      <c r="A25" s="79" t="s">
        <v>273</v>
      </c>
      <c r="B25" s="79" t="s">
        <v>274</v>
      </c>
      <c r="C25" s="79"/>
      <c r="D25" s="79"/>
      <c r="E25" s="79"/>
      <c r="F25" s="79"/>
      <c r="G25" s="79"/>
      <c r="H25" s="79"/>
      <c r="I25" s="79"/>
      <c r="J25" s="79"/>
      <c r="K25" s="79"/>
      <c r="L25" s="79"/>
    </row>
    <row r="26" spans="1:12" ht="91" customHeight="1" x14ac:dyDescent="0.35">
      <c r="A26" s="85" t="s">
        <v>275</v>
      </c>
      <c r="B26" s="86" t="s">
        <v>276</v>
      </c>
      <c r="C26" s="79"/>
      <c r="D26" s="79"/>
      <c r="E26" s="79"/>
      <c r="F26" s="79"/>
      <c r="G26" s="79"/>
      <c r="H26" s="79"/>
      <c r="I26" s="79"/>
      <c r="J26" s="79"/>
      <c r="K26" s="79"/>
      <c r="L26" s="79"/>
    </row>
    <row r="27" spans="1:12" ht="91" customHeight="1" x14ac:dyDescent="0.35">
      <c r="A27" s="86" t="s">
        <v>277</v>
      </c>
      <c r="B27" s="86" t="s">
        <v>278</v>
      </c>
      <c r="C27" s="79"/>
      <c r="D27" s="79"/>
      <c r="E27" s="79"/>
      <c r="F27" s="79"/>
      <c r="G27" s="79"/>
      <c r="H27" s="79"/>
      <c r="I27" s="79"/>
      <c r="J27" s="79"/>
      <c r="K27" s="79"/>
      <c r="L27" s="79"/>
    </row>
    <row r="28" spans="1:12" ht="132.5" customHeight="1" x14ac:dyDescent="0.35">
      <c r="A28" s="85" t="s">
        <v>279</v>
      </c>
      <c r="B28" s="87" t="s">
        <v>328</v>
      </c>
      <c r="C28" s="79"/>
      <c r="D28" s="79"/>
      <c r="E28" s="79"/>
      <c r="F28" s="79"/>
      <c r="G28" s="79"/>
      <c r="H28" s="79"/>
      <c r="I28" s="79"/>
      <c r="J28" s="79"/>
      <c r="K28" s="79"/>
      <c r="L28" s="79"/>
    </row>
    <row r="29" spans="1:12" ht="91" customHeight="1" x14ac:dyDescent="0.35">
      <c r="A29" s="85" t="s">
        <v>280</v>
      </c>
      <c r="B29" s="87" t="s">
        <v>281</v>
      </c>
      <c r="C29" s="79"/>
      <c r="D29" s="79"/>
      <c r="E29" s="79"/>
      <c r="F29" s="79"/>
      <c r="G29" s="79"/>
      <c r="H29" s="79"/>
      <c r="I29" s="79"/>
      <c r="J29" s="79"/>
      <c r="K29" s="79"/>
      <c r="L29" s="79"/>
    </row>
    <row r="30" spans="1:12" ht="91" customHeight="1" x14ac:dyDescent="0.35">
      <c r="A30" s="86" t="s">
        <v>282</v>
      </c>
      <c r="B30" s="87" t="s">
        <v>283</v>
      </c>
      <c r="C30" s="79"/>
      <c r="D30" s="79"/>
      <c r="E30" s="79"/>
      <c r="F30" s="79"/>
      <c r="G30" s="79"/>
      <c r="H30" s="79"/>
      <c r="I30" s="79"/>
      <c r="J30" s="79"/>
      <c r="K30" s="79"/>
      <c r="L30" s="79"/>
    </row>
    <row r="31" spans="1:12" ht="91" customHeight="1" x14ac:dyDescent="0.35">
      <c r="A31" s="86" t="s">
        <v>284</v>
      </c>
      <c r="B31" s="86" t="s">
        <v>285</v>
      </c>
      <c r="C31" s="79"/>
      <c r="D31" s="79"/>
      <c r="E31" s="79"/>
      <c r="F31" s="79"/>
      <c r="G31" s="79"/>
      <c r="H31" s="79"/>
      <c r="I31" s="79"/>
      <c r="J31" s="79"/>
      <c r="K31" s="79"/>
      <c r="L31" s="79"/>
    </row>
    <row r="32" spans="1:12" ht="91" customHeight="1" x14ac:dyDescent="0.35">
      <c r="A32" s="85" t="s">
        <v>286</v>
      </c>
      <c r="B32" s="86" t="s">
        <v>287</v>
      </c>
      <c r="C32" s="79"/>
      <c r="D32" s="79"/>
      <c r="E32" s="79"/>
      <c r="F32" s="79"/>
      <c r="G32" s="79"/>
      <c r="H32" s="79"/>
      <c r="I32" s="79"/>
      <c r="J32" s="79"/>
      <c r="K32" s="79"/>
      <c r="L32" s="79"/>
    </row>
    <row r="33" spans="1:12" ht="91" customHeight="1" x14ac:dyDescent="0.35">
      <c r="A33" s="86" t="s">
        <v>288</v>
      </c>
      <c r="B33" s="86" t="s">
        <v>289</v>
      </c>
      <c r="C33" s="79"/>
      <c r="D33" s="79"/>
      <c r="E33" s="79"/>
      <c r="F33" s="79"/>
      <c r="G33" s="79"/>
      <c r="H33" s="79"/>
      <c r="I33" s="79"/>
      <c r="J33" s="79"/>
      <c r="K33" s="79"/>
      <c r="L33" s="79"/>
    </row>
    <row r="34" spans="1:12" ht="91" customHeight="1" x14ac:dyDescent="0.35">
      <c r="A34" s="85" t="s">
        <v>290</v>
      </c>
      <c r="B34" s="86" t="s">
        <v>291</v>
      </c>
      <c r="C34" s="79"/>
      <c r="D34" s="79"/>
      <c r="E34" s="79"/>
      <c r="F34" s="79"/>
      <c r="G34" s="79"/>
      <c r="H34" s="79"/>
      <c r="I34" s="79"/>
      <c r="J34" s="79"/>
      <c r="K34" s="79"/>
      <c r="L34" s="79"/>
    </row>
    <row r="35" spans="1:12" ht="91" customHeight="1" x14ac:dyDescent="0.35">
      <c r="A35" s="86" t="s">
        <v>292</v>
      </c>
      <c r="B35" s="86" t="s">
        <v>293</v>
      </c>
      <c r="C35" s="79"/>
      <c r="D35" s="79"/>
      <c r="E35" s="79"/>
      <c r="F35" s="79"/>
      <c r="G35" s="79"/>
      <c r="H35" s="79"/>
      <c r="I35" s="79"/>
      <c r="J35" s="79"/>
      <c r="K35" s="79"/>
      <c r="L35" s="79"/>
    </row>
    <row r="36" spans="1:12" ht="91" customHeight="1" x14ac:dyDescent="0.35">
      <c r="A36" s="86" t="s">
        <v>294</v>
      </c>
      <c r="B36" s="86" t="s">
        <v>295</v>
      </c>
      <c r="C36" s="79"/>
      <c r="D36" s="79"/>
      <c r="E36" s="79"/>
      <c r="F36" s="79"/>
      <c r="G36" s="79"/>
      <c r="H36" s="79"/>
      <c r="I36" s="79"/>
      <c r="J36" s="79"/>
      <c r="K36" s="79"/>
      <c r="L36" s="79"/>
    </row>
    <row r="37" spans="1:12" ht="91" customHeight="1" x14ac:dyDescent="0.35">
      <c r="A37" s="85" t="s">
        <v>296</v>
      </c>
      <c r="B37" s="86" t="s">
        <v>297</v>
      </c>
      <c r="C37" s="79"/>
      <c r="D37" s="79"/>
      <c r="E37" s="79"/>
      <c r="F37" s="79"/>
      <c r="G37" s="79"/>
      <c r="H37" s="79"/>
      <c r="I37" s="79"/>
      <c r="J37" s="79"/>
      <c r="K37" s="79"/>
      <c r="L37" s="79"/>
    </row>
    <row r="38" spans="1:12" ht="91" customHeight="1" x14ac:dyDescent="0.35">
      <c r="A38" s="85" t="s">
        <v>298</v>
      </c>
      <c r="B38" s="86" t="s">
        <v>299</v>
      </c>
      <c r="C38" s="79"/>
      <c r="D38" s="79"/>
      <c r="E38" s="79"/>
      <c r="F38" s="79"/>
      <c r="G38" s="79"/>
      <c r="H38" s="79"/>
      <c r="I38" s="79"/>
      <c r="J38" s="79"/>
      <c r="K38" s="79"/>
      <c r="L38" s="79"/>
    </row>
    <row r="39" spans="1:12" ht="91" customHeight="1" x14ac:dyDescent="0.35">
      <c r="A39" s="85" t="s">
        <v>300</v>
      </c>
      <c r="B39" s="86" t="s">
        <v>301</v>
      </c>
      <c r="C39" s="79"/>
      <c r="D39" s="79"/>
      <c r="E39" s="79"/>
      <c r="F39" s="79"/>
      <c r="G39" s="79"/>
      <c r="H39" s="79"/>
      <c r="I39" s="79"/>
      <c r="J39" s="79"/>
      <c r="K39" s="79"/>
      <c r="L39" s="79"/>
    </row>
    <row r="40" spans="1:12" ht="91" customHeight="1" x14ac:dyDescent="0.35">
      <c r="A40" s="85" t="s">
        <v>302</v>
      </c>
      <c r="B40" s="86" t="s">
        <v>303</v>
      </c>
      <c r="C40" s="79"/>
      <c r="D40" s="79"/>
      <c r="E40" s="79"/>
      <c r="F40" s="79"/>
      <c r="G40" s="79"/>
      <c r="H40" s="79"/>
      <c r="I40" s="79"/>
      <c r="J40" s="79"/>
      <c r="K40" s="79"/>
      <c r="L40" s="79"/>
    </row>
    <row r="41" spans="1:12" ht="91" customHeight="1" x14ac:dyDescent="0.35">
      <c r="A41" s="85" t="s">
        <v>304</v>
      </c>
      <c r="B41" s="86" t="s">
        <v>305</v>
      </c>
      <c r="C41" s="79"/>
      <c r="D41" s="79"/>
      <c r="E41" s="79"/>
      <c r="F41" s="79"/>
      <c r="G41" s="79"/>
      <c r="H41" s="79"/>
      <c r="I41" s="79"/>
      <c r="J41" s="79"/>
      <c r="K41" s="79"/>
      <c r="L41" s="79"/>
    </row>
    <row r="42" spans="1:12" ht="91" customHeight="1" x14ac:dyDescent="0.35">
      <c r="A42" s="85" t="s">
        <v>306</v>
      </c>
      <c r="B42" s="86" t="s">
        <v>307</v>
      </c>
      <c r="C42" s="79"/>
      <c r="D42" s="79"/>
      <c r="E42" s="79"/>
      <c r="F42" s="79"/>
      <c r="G42" s="79"/>
      <c r="H42" s="79"/>
      <c r="I42" s="79"/>
      <c r="J42" s="79"/>
      <c r="K42" s="79"/>
      <c r="L42" s="79"/>
    </row>
    <row r="43" spans="1:12" ht="91" customHeight="1" x14ac:dyDescent="0.35">
      <c r="A43" s="85" t="s">
        <v>308</v>
      </c>
      <c r="B43" s="86" t="s">
        <v>309</v>
      </c>
      <c r="C43" s="79"/>
      <c r="D43" s="79"/>
      <c r="E43" s="79"/>
      <c r="F43" s="79"/>
      <c r="G43" s="79"/>
      <c r="H43" s="79"/>
      <c r="I43" s="79"/>
      <c r="J43" s="79"/>
      <c r="K43" s="79"/>
      <c r="L43" s="79"/>
    </row>
    <row r="44" spans="1:12" ht="91" customHeight="1" x14ac:dyDescent="0.35">
      <c r="A44" s="85" t="s">
        <v>310</v>
      </c>
      <c r="B44" s="86" t="s">
        <v>311</v>
      </c>
      <c r="C44" s="79"/>
      <c r="D44" s="79"/>
      <c r="E44" s="79"/>
      <c r="F44" s="79"/>
      <c r="G44" s="79"/>
      <c r="H44" s="79"/>
      <c r="I44" s="79"/>
      <c r="J44" s="79"/>
      <c r="K44" s="79"/>
      <c r="L44" s="79"/>
    </row>
    <row r="45" spans="1:12" ht="91" customHeight="1" x14ac:dyDescent="0.35">
      <c r="A45" s="85" t="s">
        <v>312</v>
      </c>
      <c r="B45" s="86" t="s">
        <v>313</v>
      </c>
      <c r="C45" s="79"/>
      <c r="D45" s="79"/>
      <c r="E45" s="79"/>
      <c r="F45" s="79"/>
      <c r="G45" s="79"/>
      <c r="H45" s="79"/>
      <c r="I45" s="79"/>
      <c r="J45" s="79"/>
      <c r="K45" s="79"/>
      <c r="L45" s="79"/>
    </row>
    <row r="46" spans="1:12" ht="91" customHeight="1" x14ac:dyDescent="0.35">
      <c r="A46" s="85" t="s">
        <v>314</v>
      </c>
      <c r="B46" s="86" t="s">
        <v>315</v>
      </c>
      <c r="C46" s="79"/>
      <c r="D46" s="79"/>
      <c r="E46" s="79"/>
      <c r="F46" s="79"/>
      <c r="G46" s="79"/>
      <c r="H46" s="79"/>
      <c r="I46" s="79"/>
      <c r="J46" s="79"/>
      <c r="K46" s="79"/>
      <c r="L46" s="79"/>
    </row>
    <row r="47" spans="1:12" ht="91" customHeight="1" x14ac:dyDescent="0.35">
      <c r="A47" s="85" t="s">
        <v>316</v>
      </c>
      <c r="B47" s="86" t="s">
        <v>317</v>
      </c>
      <c r="C47" s="79"/>
      <c r="D47" s="79"/>
      <c r="E47" s="79"/>
      <c r="F47" s="79"/>
      <c r="G47" s="79"/>
      <c r="H47" s="79"/>
      <c r="I47" s="79"/>
      <c r="J47" s="79"/>
      <c r="K47" s="79"/>
      <c r="L47" s="79"/>
    </row>
    <row r="48" spans="1:12" ht="91" customHeight="1" x14ac:dyDescent="0.35">
      <c r="A48" s="85" t="s">
        <v>318</v>
      </c>
      <c r="B48" s="86" t="s">
        <v>319</v>
      </c>
      <c r="C48" s="79"/>
      <c r="D48" s="79"/>
      <c r="E48" s="79"/>
      <c r="F48" s="79"/>
      <c r="G48" s="79"/>
      <c r="H48" s="79"/>
      <c r="I48" s="79"/>
      <c r="J48" s="79"/>
      <c r="K48" s="79"/>
      <c r="L48" s="79"/>
    </row>
    <row r="49" spans="1:12" ht="91" customHeight="1" x14ac:dyDescent="0.35">
      <c r="A49" s="85" t="s">
        <v>320</v>
      </c>
      <c r="B49" s="86" t="s">
        <v>321</v>
      </c>
      <c r="C49" s="79"/>
      <c r="D49" s="79"/>
      <c r="E49" s="79"/>
      <c r="F49" s="79"/>
      <c r="G49" s="79"/>
      <c r="H49" s="79"/>
      <c r="I49" s="79"/>
      <c r="J49" s="79"/>
      <c r="K49" s="79"/>
      <c r="L49" s="79"/>
    </row>
    <row r="50" spans="1:12" ht="91" customHeight="1" x14ac:dyDescent="0.35">
      <c r="A50" s="85" t="s">
        <v>322</v>
      </c>
      <c r="B50" s="86" t="s">
        <v>323</v>
      </c>
      <c r="C50" s="79"/>
      <c r="D50" s="79"/>
      <c r="E50" s="79"/>
      <c r="F50" s="79"/>
      <c r="G50" s="79"/>
      <c r="H50" s="79"/>
      <c r="I50" s="79"/>
      <c r="J50" s="79"/>
      <c r="K50" s="79"/>
      <c r="L50" s="79"/>
    </row>
  </sheetData>
  <hyperlinks>
    <hyperlink ref="A18" r:id="rId1" display="mailto:interpreters@judicial.state.co.us" xr:uid="{29F29BCB-C9E4-45A7-95E5-67E2E4C7B4DF}"/>
  </hyperlinks>
  <pageMargins left="0.7" right="0.7" top="0.75" bottom="0.75" header="0.3" footer="0.3"/>
  <pageSetup scale="70" orientation="landscape" horizontalDpi="4294967293" verticalDpi="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1072-3617-46B0-829C-589EF3759EA1}">
  <sheetPr>
    <tabColor rgb="FFFFFF00"/>
    <pageSetUpPr fitToPage="1"/>
  </sheetPr>
  <dimension ref="A1:Q37"/>
  <sheetViews>
    <sheetView showGridLines="0" showRuler="0" topLeftCell="A2" zoomScale="76" zoomScaleNormal="76" zoomScaleSheetLayoutView="55" zoomScalePageLayoutView="80" workbookViewId="0">
      <selection activeCell="N25" sqref="N25"/>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137" t="s">
        <v>19</v>
      </c>
      <c r="B1" s="137"/>
      <c r="C1" s="137"/>
      <c r="D1" s="137"/>
      <c r="E1" s="137"/>
      <c r="F1" s="137"/>
      <c r="G1" s="137"/>
      <c r="H1" s="137"/>
      <c r="I1" s="137"/>
      <c r="J1" s="137"/>
      <c r="K1" s="137"/>
      <c r="L1" s="137"/>
      <c r="M1" s="137"/>
      <c r="N1" s="137"/>
      <c r="O1" s="137"/>
      <c r="P1" s="137"/>
    </row>
    <row r="2" spans="1:16" ht="21" customHeight="1" x14ac:dyDescent="0.55000000000000004">
      <c r="A2" s="137" t="s">
        <v>1</v>
      </c>
      <c r="B2" s="137"/>
      <c r="C2" s="137"/>
      <c r="D2" s="137"/>
      <c r="E2" s="137"/>
      <c r="F2" s="137"/>
      <c r="G2" s="137"/>
      <c r="H2" s="137"/>
      <c r="I2" s="137"/>
      <c r="J2" s="137"/>
      <c r="K2" s="137"/>
      <c r="L2" s="137"/>
      <c r="M2" s="137"/>
      <c r="N2" s="137"/>
      <c r="O2" s="137"/>
      <c r="P2" s="137"/>
    </row>
    <row r="3" spans="1:16" ht="27" customHeight="1" x14ac:dyDescent="0.55000000000000004">
      <c r="A3" s="138" t="s">
        <v>20</v>
      </c>
      <c r="B3" s="138"/>
      <c r="C3" s="138"/>
      <c r="D3" s="138"/>
      <c r="E3" s="138"/>
      <c r="F3" s="138"/>
      <c r="G3" s="138"/>
      <c r="H3" s="138"/>
      <c r="I3" s="138"/>
      <c r="J3" s="138"/>
      <c r="K3" s="138"/>
      <c r="L3" s="138"/>
      <c r="M3" s="138"/>
      <c r="N3" s="138"/>
      <c r="O3" s="138"/>
      <c r="P3" s="138"/>
    </row>
    <row r="4" spans="1:16" ht="15.75" customHeight="1" x14ac:dyDescent="0.45">
      <c r="P4" s="19"/>
    </row>
    <row r="5" spans="1:16" s="20" customFormat="1" ht="33" customHeight="1" x14ac:dyDescent="0.35">
      <c r="A5" s="139" t="s">
        <v>21</v>
      </c>
      <c r="B5" s="139"/>
      <c r="C5" s="139"/>
      <c r="D5" s="139"/>
      <c r="E5" s="139"/>
      <c r="F5" s="139"/>
      <c r="I5" s="139" t="s">
        <v>22</v>
      </c>
      <c r="J5" s="139"/>
      <c r="K5" s="139"/>
      <c r="L5" s="139"/>
      <c r="M5" s="139"/>
      <c r="N5" s="139"/>
      <c r="O5" s="139"/>
      <c r="P5" s="139"/>
    </row>
    <row r="6" spans="1:16" s="21" customFormat="1" ht="24" customHeight="1" x14ac:dyDescent="0.35">
      <c r="A6" s="143" t="s">
        <v>23</v>
      </c>
      <c r="B6" s="143"/>
      <c r="C6" s="141" t="s">
        <v>259</v>
      </c>
      <c r="D6" s="141"/>
      <c r="E6" s="141"/>
      <c r="F6" s="141"/>
      <c r="J6" s="62" t="s">
        <v>255</v>
      </c>
      <c r="K6" s="136" t="s">
        <v>332</v>
      </c>
      <c r="L6" s="136"/>
      <c r="M6" s="136"/>
      <c r="N6" s="136"/>
      <c r="O6" s="136"/>
      <c r="P6" s="136"/>
    </row>
    <row r="7" spans="1:16" s="25" customFormat="1" ht="24" customHeight="1" x14ac:dyDescent="0.35">
      <c r="A7" s="140" t="s">
        <v>24</v>
      </c>
      <c r="B7" s="140"/>
      <c r="C7" s="141"/>
      <c r="D7" s="141"/>
      <c r="E7" s="141"/>
      <c r="F7" s="141"/>
      <c r="I7" s="22"/>
      <c r="J7" s="61" t="s">
        <v>25</v>
      </c>
      <c r="K7" s="23" t="s">
        <v>60</v>
      </c>
      <c r="L7" s="24"/>
      <c r="M7" s="24"/>
      <c r="N7" s="24"/>
      <c r="O7" s="24"/>
      <c r="P7" s="24"/>
    </row>
    <row r="8" spans="1:16" s="25" customFormat="1" ht="24" customHeight="1" x14ac:dyDescent="0.35">
      <c r="A8" s="142" t="s">
        <v>26</v>
      </c>
      <c r="B8" s="142"/>
      <c r="C8" s="141">
        <v>457892</v>
      </c>
      <c r="D8" s="141"/>
      <c r="E8" s="141"/>
      <c r="F8" s="141"/>
      <c r="I8" s="26"/>
      <c r="J8" s="62" t="s">
        <v>27</v>
      </c>
      <c r="K8" s="63">
        <v>45512</v>
      </c>
      <c r="L8" s="63"/>
      <c r="M8" s="27"/>
      <c r="N8" s="27"/>
      <c r="O8" s="27"/>
      <c r="P8" s="24"/>
    </row>
    <row r="9" spans="1:16" s="25" customFormat="1" ht="24" customHeight="1" x14ac:dyDescent="0.35">
      <c r="A9" s="142" t="s">
        <v>254</v>
      </c>
      <c r="B9" s="142"/>
      <c r="C9" s="141"/>
      <c r="D9" s="141"/>
      <c r="E9" s="141"/>
      <c r="F9" s="141"/>
      <c r="I9" s="26"/>
      <c r="J9" s="61" t="s">
        <v>28</v>
      </c>
      <c r="K9" s="24" t="s">
        <v>253</v>
      </c>
      <c r="L9" s="24"/>
      <c r="M9" s="24"/>
      <c r="N9" s="24"/>
      <c r="O9" s="24"/>
      <c r="P9" s="24"/>
    </row>
    <row r="10" spans="1:16" s="25" customFormat="1" ht="24" customHeight="1" x14ac:dyDescent="0.35">
      <c r="A10" s="142" t="s">
        <v>29</v>
      </c>
      <c r="B10" s="142"/>
      <c r="C10" s="141" t="s">
        <v>329</v>
      </c>
      <c r="D10" s="141"/>
      <c r="E10" s="141"/>
      <c r="F10" s="141"/>
      <c r="I10" s="26"/>
      <c r="J10" s="61" t="s">
        <v>30</v>
      </c>
      <c r="K10" s="23" t="s">
        <v>57</v>
      </c>
      <c r="L10" s="23"/>
      <c r="M10" s="24"/>
      <c r="N10" s="24"/>
      <c r="O10" s="24"/>
      <c r="P10" s="24"/>
    </row>
    <row r="11" spans="1:16" s="25" customFormat="1" ht="24" customHeight="1" x14ac:dyDescent="0.35">
      <c r="A11" s="140"/>
      <c r="B11" s="140"/>
      <c r="C11" s="141" t="s">
        <v>330</v>
      </c>
      <c r="D11" s="141"/>
      <c r="E11" s="141"/>
      <c r="F11" s="141"/>
      <c r="I11" s="26"/>
      <c r="J11" s="61" t="s">
        <v>32</v>
      </c>
      <c r="K11" s="23" t="s">
        <v>333</v>
      </c>
      <c r="L11" s="23"/>
      <c r="M11" s="24"/>
      <c r="N11" s="28"/>
      <c r="O11" s="28"/>
      <c r="P11" s="24"/>
    </row>
    <row r="12" spans="1:16" s="25" customFormat="1" ht="24" customHeight="1" x14ac:dyDescent="0.35">
      <c r="A12" s="140" t="s">
        <v>31</v>
      </c>
      <c r="B12" s="140"/>
      <c r="C12" s="141" t="s">
        <v>331</v>
      </c>
      <c r="D12" s="141"/>
      <c r="E12" s="141"/>
      <c r="F12" s="141"/>
      <c r="J12" s="62" t="s">
        <v>252</v>
      </c>
      <c r="K12" s="23" t="s">
        <v>261</v>
      </c>
      <c r="L12" s="23"/>
      <c r="M12" s="23"/>
      <c r="N12" s="23"/>
      <c r="O12" s="23"/>
      <c r="P12" s="23"/>
    </row>
    <row r="13" spans="1:16" s="25" customFormat="1" ht="24" customHeight="1" x14ac:dyDescent="0.35">
      <c r="A13" s="140" t="s">
        <v>33</v>
      </c>
      <c r="B13" s="140"/>
      <c r="C13" s="151" t="s">
        <v>260</v>
      </c>
      <c r="D13" s="141"/>
      <c r="E13" s="141"/>
      <c r="F13" s="141"/>
      <c r="M13" s="23"/>
      <c r="N13" s="23"/>
      <c r="O13" s="23"/>
      <c r="P13" s="23"/>
    </row>
    <row r="14" spans="1:16" s="25" customFormat="1" ht="8.25" customHeight="1" thickBot="1" x14ac:dyDescent="0.4">
      <c r="J14" s="29"/>
      <c r="L14" s="30"/>
      <c r="M14" s="30"/>
      <c r="N14" s="30"/>
      <c r="O14" s="30"/>
      <c r="P14" s="31"/>
    </row>
    <row r="15" spans="1:16" s="32" customFormat="1" ht="8.25" customHeight="1" thickTop="1" x14ac:dyDescent="0.3">
      <c r="A15" s="145" t="s">
        <v>34</v>
      </c>
      <c r="B15" s="147" t="s">
        <v>35</v>
      </c>
      <c r="C15" s="147" t="s">
        <v>36</v>
      </c>
      <c r="D15" s="147" t="s">
        <v>37</v>
      </c>
      <c r="E15" s="147" t="s">
        <v>38</v>
      </c>
      <c r="F15" s="156" t="s">
        <v>201</v>
      </c>
      <c r="G15" s="145" t="s">
        <v>39</v>
      </c>
      <c r="H15" s="156" t="s">
        <v>40</v>
      </c>
      <c r="I15" s="149" t="s">
        <v>41</v>
      </c>
      <c r="J15" s="145" t="s">
        <v>42</v>
      </c>
      <c r="K15" s="156" t="s">
        <v>43</v>
      </c>
      <c r="L15" s="149" t="s">
        <v>44</v>
      </c>
      <c r="M15" s="149" t="s">
        <v>45</v>
      </c>
      <c r="N15" s="152" t="s">
        <v>46</v>
      </c>
      <c r="O15" s="154" t="s">
        <v>47</v>
      </c>
      <c r="P15" s="154" t="s">
        <v>336</v>
      </c>
    </row>
    <row r="16" spans="1:16" s="33" customFormat="1" ht="41.25" customHeight="1" thickBot="1" x14ac:dyDescent="0.4">
      <c r="A16" s="146"/>
      <c r="B16" s="148"/>
      <c r="C16" s="148"/>
      <c r="D16" s="148"/>
      <c r="E16" s="148"/>
      <c r="F16" s="157"/>
      <c r="G16" s="146"/>
      <c r="H16" s="157"/>
      <c r="I16" s="150"/>
      <c r="J16" s="146"/>
      <c r="K16" s="157"/>
      <c r="L16" s="150"/>
      <c r="M16" s="150"/>
      <c r="N16" s="153"/>
      <c r="O16" s="155"/>
      <c r="P16" s="155"/>
    </row>
    <row r="17" spans="1:17" s="34" customFormat="1" ht="28.75" customHeight="1" thickTop="1" x14ac:dyDescent="0.35">
      <c r="A17" s="89">
        <v>45509</v>
      </c>
      <c r="B17" s="90" t="s">
        <v>215</v>
      </c>
      <c r="C17" s="91">
        <v>0.33333333333333331</v>
      </c>
      <c r="D17" s="91">
        <v>0.70833333333333337</v>
      </c>
      <c r="E17" s="92">
        <v>1</v>
      </c>
      <c r="F17" s="93" t="s">
        <v>61</v>
      </c>
      <c r="G17" s="94">
        <f>IF(C17="","",((D17-C17)*24)-E17)</f>
        <v>8.0000000000000018</v>
      </c>
      <c r="H17" s="95">
        <v>50</v>
      </c>
      <c r="I17" s="96">
        <f>IF(H17="","$",IF(G17="","$",(H17*G17)))</f>
        <v>400.00000000000011</v>
      </c>
      <c r="J17" s="97">
        <v>2</v>
      </c>
      <c r="K17" s="95">
        <f>IF(J17&gt;0,(H17/2),"")</f>
        <v>25</v>
      </c>
      <c r="L17" s="96">
        <f>IF(J17="","$",ROUNDUP(K17*J17,2))</f>
        <v>50</v>
      </c>
      <c r="M17" s="98">
        <v>60</v>
      </c>
      <c r="N17" s="99">
        <v>0.63</v>
      </c>
      <c r="O17" s="100">
        <f>IF(M17="","$",ROUNDUP(N17*M17,2))</f>
        <v>37.799999999999997</v>
      </c>
      <c r="P17" s="101">
        <f>IF(SUM(I17,L17,O17)=0,"$",SUM(I17,L17,O17))</f>
        <v>487.80000000000013</v>
      </c>
    </row>
    <row r="18" spans="1:17" s="34" customFormat="1" ht="28.5" customHeight="1" x14ac:dyDescent="0.35">
      <c r="A18" s="89">
        <v>45510</v>
      </c>
      <c r="B18" s="90" t="s">
        <v>216</v>
      </c>
      <c r="C18" s="91">
        <v>0.375</v>
      </c>
      <c r="D18" s="91">
        <v>0.45833333333333331</v>
      </c>
      <c r="E18" s="92">
        <v>0</v>
      </c>
      <c r="F18" s="93" t="s">
        <v>60</v>
      </c>
      <c r="G18" s="94">
        <f t="shared" ref="G18:G24" si="0">IF(C18="","",((D18-C18)*24)-E18)</f>
        <v>1.9999999999999996</v>
      </c>
      <c r="H18" s="95">
        <v>50</v>
      </c>
      <c r="I18" s="96">
        <f>IF(H18="","$",IF(G18="","$",(H18*G18)))</f>
        <v>99.999999999999972</v>
      </c>
      <c r="J18" s="97">
        <v>0</v>
      </c>
      <c r="K18" s="95">
        <v>25</v>
      </c>
      <c r="L18" s="96">
        <f>IF(J18="","$",ROUNDUP(K18*J18,2))</f>
        <v>0</v>
      </c>
      <c r="M18" s="98">
        <v>0</v>
      </c>
      <c r="N18" s="99">
        <v>0.63</v>
      </c>
      <c r="O18" s="100">
        <f t="shared" ref="O18:O24" si="1">IF(M18="","$",ROUNDUP(N18*M18,2))</f>
        <v>0</v>
      </c>
      <c r="P18" s="101">
        <f>IF(SUM(I18,L18,O18)=0,"$",SUM(I18,L18,O18))</f>
        <v>99.999999999999972</v>
      </c>
    </row>
    <row r="19" spans="1:17" s="34" customFormat="1" ht="28.75" customHeight="1" x14ac:dyDescent="0.35">
      <c r="A19" s="89"/>
      <c r="B19" s="90"/>
      <c r="C19" s="91"/>
      <c r="D19" s="91"/>
      <c r="E19" s="92"/>
      <c r="F19" s="93"/>
      <c r="G19" s="94" t="str">
        <f t="shared" si="0"/>
        <v/>
      </c>
      <c r="H19" s="95"/>
      <c r="I19" s="96" t="str">
        <f t="shared" ref="I19:I24" si="2">IF(H19="","$",IF(G19="","$",(H19*G19)))</f>
        <v>$</v>
      </c>
      <c r="J19" s="97"/>
      <c r="K19" s="95" t="str">
        <f t="shared" ref="K19:K24" si="3">IF(J19&gt;0,(H19/2),"")</f>
        <v/>
      </c>
      <c r="L19" s="96" t="str">
        <f t="shared" ref="L19:L22" si="4">IF(J19="","$",ROUNDUP(K19*J19,2))</f>
        <v>$</v>
      </c>
      <c r="M19" s="98"/>
      <c r="N19" s="99">
        <v>0.63</v>
      </c>
      <c r="O19" s="100" t="str">
        <f t="shared" si="1"/>
        <v>$</v>
      </c>
      <c r="P19" s="101" t="str">
        <f t="shared" ref="P19:P24" si="5">IF(SUM(I19,L19,O19)=0,"$",SUM(I19,L19,O19))</f>
        <v>$</v>
      </c>
    </row>
    <row r="20" spans="1:17" s="34" customFormat="1" ht="28.75" customHeight="1" x14ac:dyDescent="0.35">
      <c r="A20" s="89"/>
      <c r="B20" s="90"/>
      <c r="C20" s="91"/>
      <c r="D20" s="91"/>
      <c r="E20" s="92"/>
      <c r="F20" s="93"/>
      <c r="G20" s="94" t="str">
        <f t="shared" si="0"/>
        <v/>
      </c>
      <c r="H20" s="95"/>
      <c r="I20" s="96" t="str">
        <f t="shared" si="2"/>
        <v>$</v>
      </c>
      <c r="J20" s="97"/>
      <c r="K20" s="95" t="str">
        <f t="shared" si="3"/>
        <v/>
      </c>
      <c r="L20" s="96" t="str">
        <f t="shared" si="4"/>
        <v>$</v>
      </c>
      <c r="M20" s="98"/>
      <c r="N20" s="99">
        <v>0.63</v>
      </c>
      <c r="O20" s="100" t="str">
        <f t="shared" si="1"/>
        <v>$</v>
      </c>
      <c r="P20" s="101" t="str">
        <f t="shared" si="5"/>
        <v>$</v>
      </c>
    </row>
    <row r="21" spans="1:17" s="34" customFormat="1" ht="28.75" customHeight="1" x14ac:dyDescent="0.35">
      <c r="A21" s="89"/>
      <c r="B21" s="90"/>
      <c r="C21" s="91"/>
      <c r="D21" s="91"/>
      <c r="E21" s="92"/>
      <c r="F21" s="93"/>
      <c r="G21" s="94" t="str">
        <f t="shared" si="0"/>
        <v/>
      </c>
      <c r="H21" s="95"/>
      <c r="I21" s="96" t="str">
        <f t="shared" si="2"/>
        <v>$</v>
      </c>
      <c r="J21" s="97"/>
      <c r="K21" s="95" t="str">
        <f t="shared" si="3"/>
        <v/>
      </c>
      <c r="L21" s="96" t="str">
        <f t="shared" si="4"/>
        <v>$</v>
      </c>
      <c r="M21" s="98"/>
      <c r="N21" s="99">
        <v>0.63</v>
      </c>
      <c r="O21" s="100" t="str">
        <f t="shared" si="1"/>
        <v>$</v>
      </c>
      <c r="P21" s="101" t="str">
        <f t="shared" si="5"/>
        <v>$</v>
      </c>
    </row>
    <row r="22" spans="1:17" s="34" customFormat="1" ht="28.75" customHeight="1" x14ac:dyDescent="0.35">
      <c r="A22" s="89"/>
      <c r="B22" s="90"/>
      <c r="C22" s="91"/>
      <c r="D22" s="91"/>
      <c r="E22" s="92"/>
      <c r="F22" s="93"/>
      <c r="G22" s="94" t="str">
        <f t="shared" si="0"/>
        <v/>
      </c>
      <c r="H22" s="95"/>
      <c r="I22" s="96" t="str">
        <f t="shared" si="2"/>
        <v>$</v>
      </c>
      <c r="J22" s="97"/>
      <c r="K22" s="95" t="str">
        <f t="shared" si="3"/>
        <v/>
      </c>
      <c r="L22" s="96" t="str">
        <f t="shared" si="4"/>
        <v>$</v>
      </c>
      <c r="M22" s="98"/>
      <c r="N22" s="99">
        <v>0.63</v>
      </c>
      <c r="O22" s="100" t="str">
        <f t="shared" si="1"/>
        <v>$</v>
      </c>
      <c r="P22" s="101" t="str">
        <f t="shared" si="5"/>
        <v>$</v>
      </c>
    </row>
    <row r="23" spans="1:17" s="34" customFormat="1" ht="28.75" customHeight="1" x14ac:dyDescent="0.35">
      <c r="A23" s="89"/>
      <c r="B23" s="90"/>
      <c r="C23" s="91"/>
      <c r="D23" s="91"/>
      <c r="E23" s="92"/>
      <c r="F23" s="93"/>
      <c r="G23" s="94" t="str">
        <f t="shared" si="0"/>
        <v/>
      </c>
      <c r="H23" s="95"/>
      <c r="I23" s="96" t="str">
        <f t="shared" si="2"/>
        <v>$</v>
      </c>
      <c r="J23" s="97"/>
      <c r="K23" s="95" t="str">
        <f t="shared" si="3"/>
        <v/>
      </c>
      <c r="L23" s="96" t="str">
        <f>IF(J23="","$",ROUNDUP(K23*J23,2))</f>
        <v>$</v>
      </c>
      <c r="M23" s="98"/>
      <c r="N23" s="99">
        <v>0.63</v>
      </c>
      <c r="O23" s="100" t="str">
        <f t="shared" si="1"/>
        <v>$</v>
      </c>
      <c r="P23" s="101" t="str">
        <f t="shared" si="5"/>
        <v>$</v>
      </c>
    </row>
    <row r="24" spans="1:17" s="34" customFormat="1" ht="28.75" customHeight="1" x14ac:dyDescent="0.35">
      <c r="A24" s="89"/>
      <c r="B24" s="90"/>
      <c r="C24" s="91"/>
      <c r="D24" s="91"/>
      <c r="E24" s="92"/>
      <c r="F24" s="93"/>
      <c r="G24" s="94" t="str">
        <f t="shared" si="0"/>
        <v/>
      </c>
      <c r="H24" s="95"/>
      <c r="I24" s="96" t="str">
        <f t="shared" si="2"/>
        <v>$</v>
      </c>
      <c r="J24" s="97"/>
      <c r="K24" s="95" t="str">
        <f t="shared" si="3"/>
        <v/>
      </c>
      <c r="L24" s="96" t="str">
        <f>IF(J24="","$",ROUNDUP(K24*J24,2))</f>
        <v>$</v>
      </c>
      <c r="M24" s="98"/>
      <c r="N24" s="99">
        <v>0.63</v>
      </c>
      <c r="O24" s="100" t="str">
        <f t="shared" si="1"/>
        <v>$</v>
      </c>
      <c r="P24" s="101" t="str">
        <f t="shared" si="5"/>
        <v>$</v>
      </c>
    </row>
    <row r="25" spans="1:17" s="57" customFormat="1" ht="28.75" customHeight="1" x14ac:dyDescent="0.55000000000000004">
      <c r="A25" s="102"/>
      <c r="B25" s="103"/>
      <c r="C25" s="103"/>
      <c r="D25" s="103"/>
      <c r="E25" s="103"/>
      <c r="F25" s="103"/>
      <c r="G25" s="113" t="s">
        <v>251</v>
      </c>
      <c r="H25" s="103"/>
      <c r="I25" s="103"/>
      <c r="J25" s="103"/>
      <c r="K25" s="103"/>
      <c r="L25" s="103"/>
      <c r="M25" s="103"/>
      <c r="N25" s="103"/>
      <c r="O25" s="103"/>
      <c r="P25" s="103"/>
      <c r="Q25" s="58"/>
    </row>
    <row r="26" spans="1:17" s="34" customFormat="1" ht="28.75" customHeight="1" x14ac:dyDescent="0.35">
      <c r="A26" s="89"/>
      <c r="B26" s="90"/>
      <c r="C26" s="91"/>
      <c r="D26" s="91"/>
      <c r="E26" s="92"/>
      <c r="F26" s="93"/>
      <c r="G26" s="94" t="str">
        <f t="shared" ref="G26:G31" si="6">IF(C26="","",((D26-C26)*24)-E26)</f>
        <v/>
      </c>
      <c r="H26" s="95"/>
      <c r="I26" s="96" t="str">
        <f>IF(H26="","$",IF(G26="","$",(H26*G26)))</f>
        <v>$</v>
      </c>
      <c r="J26" s="104"/>
      <c r="K26" s="105" t="str">
        <f>IF(J26&gt;0,(H26-7)/2,"")</f>
        <v/>
      </c>
      <c r="L26" s="106" t="str">
        <f>IF(J26="","$",ROUNDUP(K26*J26,2))</f>
        <v>$</v>
      </c>
      <c r="M26" s="107"/>
      <c r="N26" s="99">
        <f>$N$17</f>
        <v>0.63</v>
      </c>
      <c r="O26" s="100" t="str">
        <f>IF(M26="","$",ROUNDUP(N26*M26,2))</f>
        <v>$</v>
      </c>
      <c r="P26" s="101" t="str">
        <f>IF(SUM(I26,L26,O26)=0,"$",SUM(I26,L26,O26))</f>
        <v>$</v>
      </c>
    </row>
    <row r="27" spans="1:17" s="34" customFormat="1" ht="28.75" customHeight="1" x14ac:dyDescent="0.35">
      <c r="A27" s="89"/>
      <c r="B27" s="90"/>
      <c r="C27" s="91"/>
      <c r="D27" s="91"/>
      <c r="E27" s="92"/>
      <c r="F27" s="93"/>
      <c r="G27" s="94" t="str">
        <f t="shared" si="6"/>
        <v/>
      </c>
      <c r="H27" s="95"/>
      <c r="I27" s="96" t="str">
        <f t="shared" ref="I27:I31" si="7">IF(H27="","$",IF(G27="","$",(H27*G27)))</f>
        <v>$</v>
      </c>
      <c r="J27" s="104"/>
      <c r="K27" s="105" t="str">
        <f t="shared" ref="K27:K31" si="8">IF(J27&gt;0,(H27-7)/2,"")</f>
        <v/>
      </c>
      <c r="L27" s="106" t="str">
        <f t="shared" ref="L27:L31" si="9">IF(J27="","$",ROUNDUP(K27*J27,2))</f>
        <v>$</v>
      </c>
      <c r="M27" s="107"/>
      <c r="N27" s="99">
        <f t="shared" ref="N27:N31" si="10">$N$17</f>
        <v>0.63</v>
      </c>
      <c r="O27" s="100" t="str">
        <f t="shared" ref="O27:O31" si="11">IF(M27="","$",ROUNDUP(N27*M27,2))</f>
        <v>$</v>
      </c>
      <c r="P27" s="101" t="str">
        <f t="shared" ref="P27:P31" si="12">IF(SUM(I27,L27,O27)=0,"$",SUM(I27,L27,O27))</f>
        <v>$</v>
      </c>
    </row>
    <row r="28" spans="1:17" s="34" customFormat="1" ht="28.75" customHeight="1" x14ac:dyDescent="0.35">
      <c r="A28" s="89"/>
      <c r="B28" s="90"/>
      <c r="C28" s="91"/>
      <c r="D28" s="91"/>
      <c r="E28" s="92"/>
      <c r="F28" s="93"/>
      <c r="G28" s="94" t="str">
        <f t="shared" si="6"/>
        <v/>
      </c>
      <c r="H28" s="95"/>
      <c r="I28" s="96" t="str">
        <f t="shared" si="7"/>
        <v>$</v>
      </c>
      <c r="J28" s="104"/>
      <c r="K28" s="105" t="str">
        <f t="shared" si="8"/>
        <v/>
      </c>
      <c r="L28" s="106" t="str">
        <f t="shared" si="9"/>
        <v>$</v>
      </c>
      <c r="M28" s="107"/>
      <c r="N28" s="99">
        <f t="shared" si="10"/>
        <v>0.63</v>
      </c>
      <c r="O28" s="100" t="str">
        <f t="shared" si="11"/>
        <v>$</v>
      </c>
      <c r="P28" s="101" t="str">
        <f t="shared" si="12"/>
        <v>$</v>
      </c>
    </row>
    <row r="29" spans="1:17" s="34" customFormat="1" ht="28.75" customHeight="1" x14ac:dyDescent="0.35">
      <c r="A29" s="89"/>
      <c r="B29" s="90"/>
      <c r="C29" s="91"/>
      <c r="D29" s="91"/>
      <c r="E29" s="92"/>
      <c r="F29" s="93"/>
      <c r="G29" s="94" t="str">
        <f t="shared" si="6"/>
        <v/>
      </c>
      <c r="H29" s="95"/>
      <c r="I29" s="96" t="str">
        <f t="shared" si="7"/>
        <v>$</v>
      </c>
      <c r="J29" s="104"/>
      <c r="K29" s="105" t="str">
        <f t="shared" si="8"/>
        <v/>
      </c>
      <c r="L29" s="106" t="str">
        <f t="shared" si="9"/>
        <v>$</v>
      </c>
      <c r="M29" s="107"/>
      <c r="N29" s="99">
        <f t="shared" si="10"/>
        <v>0.63</v>
      </c>
      <c r="O29" s="100" t="str">
        <f t="shared" si="11"/>
        <v>$</v>
      </c>
      <c r="P29" s="101" t="str">
        <f t="shared" si="12"/>
        <v>$</v>
      </c>
    </row>
    <row r="30" spans="1:17" s="34" customFormat="1" ht="28.75" customHeight="1" x14ac:dyDescent="0.35">
      <c r="A30" s="89"/>
      <c r="B30" s="90"/>
      <c r="C30" s="91"/>
      <c r="D30" s="91"/>
      <c r="E30" s="92"/>
      <c r="F30" s="93"/>
      <c r="G30" s="94" t="str">
        <f t="shared" si="6"/>
        <v/>
      </c>
      <c r="H30" s="95"/>
      <c r="I30" s="96" t="str">
        <f t="shared" si="7"/>
        <v>$</v>
      </c>
      <c r="J30" s="104"/>
      <c r="K30" s="105" t="str">
        <f t="shared" si="8"/>
        <v/>
      </c>
      <c r="L30" s="106" t="str">
        <f t="shared" si="9"/>
        <v>$</v>
      </c>
      <c r="M30" s="107"/>
      <c r="N30" s="99">
        <f t="shared" si="10"/>
        <v>0.63</v>
      </c>
      <c r="O30" s="100" t="str">
        <f t="shared" si="11"/>
        <v>$</v>
      </c>
      <c r="P30" s="101" t="str">
        <f t="shared" si="12"/>
        <v>$</v>
      </c>
    </row>
    <row r="31" spans="1:17" s="34" customFormat="1" ht="28.75" customHeight="1" thickBot="1" x14ac:dyDescent="0.4">
      <c r="A31" s="108"/>
      <c r="B31" s="90"/>
      <c r="C31" s="110"/>
      <c r="D31" s="110"/>
      <c r="E31" s="109"/>
      <c r="F31" s="111"/>
      <c r="G31" s="94" t="str">
        <f t="shared" si="6"/>
        <v/>
      </c>
      <c r="H31" s="112"/>
      <c r="I31" s="96" t="str">
        <f t="shared" si="7"/>
        <v>$</v>
      </c>
      <c r="J31" s="104"/>
      <c r="K31" s="105" t="str">
        <f t="shared" si="8"/>
        <v/>
      </c>
      <c r="L31" s="106" t="str">
        <f t="shared" si="9"/>
        <v>$</v>
      </c>
      <c r="M31" s="107"/>
      <c r="N31" s="99">
        <f t="shared" si="10"/>
        <v>0.63</v>
      </c>
      <c r="O31" s="100" t="str">
        <f t="shared" si="11"/>
        <v>$</v>
      </c>
      <c r="P31" s="101" t="str">
        <f t="shared" si="12"/>
        <v>$</v>
      </c>
    </row>
    <row r="32" spans="1:17" s="34" customFormat="1" ht="14.4" customHeight="1" thickTop="1" thickBot="1" x14ac:dyDescent="0.4">
      <c r="A32" s="73" t="s">
        <v>256</v>
      </c>
      <c r="B32" s="59"/>
      <c r="C32" s="59"/>
      <c r="D32" s="59"/>
      <c r="E32" s="59"/>
      <c r="F32" s="59"/>
      <c r="G32" s="59"/>
      <c r="H32" s="59"/>
      <c r="I32" s="59"/>
      <c r="J32" s="59"/>
      <c r="K32" s="59"/>
      <c r="L32" s="59"/>
      <c r="M32" s="114"/>
      <c r="N32" s="35"/>
      <c r="O32" s="35" t="s">
        <v>49</v>
      </c>
      <c r="P32" s="115">
        <f>IF(H17="","$",SUM(P17:P31))</f>
        <v>587.80000000000007</v>
      </c>
    </row>
    <row r="33" spans="1:16" s="34" customFormat="1" ht="14.4" customHeight="1" thickTop="1" x14ac:dyDescent="0.35">
      <c r="A33" s="73" t="s">
        <v>257</v>
      </c>
      <c r="B33" s="75"/>
      <c r="C33" s="75"/>
      <c r="D33" s="75"/>
      <c r="E33" s="75"/>
      <c r="F33" s="75"/>
      <c r="G33" s="75"/>
      <c r="H33" s="75"/>
      <c r="I33" s="75"/>
      <c r="J33" s="75"/>
      <c r="K33" s="75"/>
      <c r="L33" s="75"/>
      <c r="M33" s="75"/>
      <c r="N33" s="35"/>
      <c r="O33" s="35"/>
      <c r="P33" s="76"/>
    </row>
    <row r="34" spans="1:16" s="34" customFormat="1" ht="14.4" customHeight="1" x14ac:dyDescent="0.35">
      <c r="A34" s="74" t="s">
        <v>258</v>
      </c>
      <c r="B34" s="75"/>
      <c r="C34" s="75"/>
      <c r="D34" s="75"/>
      <c r="E34" s="75"/>
      <c r="F34" s="75"/>
      <c r="G34" s="75"/>
      <c r="H34" s="75"/>
      <c r="I34" s="75"/>
      <c r="J34" s="75"/>
      <c r="K34" s="75"/>
      <c r="L34" s="75"/>
      <c r="M34" s="75"/>
      <c r="N34" s="35"/>
      <c r="O34" s="35"/>
      <c r="P34" s="76"/>
    </row>
    <row r="35" spans="1:16" s="34" customFormat="1" ht="14.4" customHeight="1" thickBot="1" x14ac:dyDescent="0.4">
      <c r="A35" s="74" t="s">
        <v>207</v>
      </c>
      <c r="B35" s="60"/>
      <c r="C35" s="60"/>
      <c r="D35" s="60"/>
      <c r="E35" s="60"/>
      <c r="F35" s="60"/>
      <c r="G35" s="60"/>
      <c r="H35" s="60"/>
      <c r="I35" s="60"/>
      <c r="J35" s="60"/>
      <c r="K35" s="60"/>
      <c r="L35" s="60"/>
      <c r="M35" s="60"/>
    </row>
    <row r="37" spans="1:16" ht="6" customHeight="1" x14ac:dyDescent="0.3"/>
  </sheetData>
  <sheetProtection insertRows="0" deleteRows="0" sort="0"/>
  <mergeCells count="38">
    <mergeCell ref="G15:G16"/>
    <mergeCell ref="A13:B13"/>
    <mergeCell ref="C13:F13"/>
    <mergeCell ref="A15:A16"/>
    <mergeCell ref="B15:B16"/>
    <mergeCell ref="C15:C16"/>
    <mergeCell ref="D15:D16"/>
    <mergeCell ref="E15:E16"/>
    <mergeCell ref="F15:F16"/>
    <mergeCell ref="N15:N16"/>
    <mergeCell ref="O15:O16"/>
    <mergeCell ref="P15:P16"/>
    <mergeCell ref="H15:H16"/>
    <mergeCell ref="I15:I16"/>
    <mergeCell ref="J15:J16"/>
    <mergeCell ref="K15:K16"/>
    <mergeCell ref="L15:L16"/>
    <mergeCell ref="M15:M16"/>
    <mergeCell ref="A10:B10"/>
    <mergeCell ref="C10:F10"/>
    <mergeCell ref="A11:B11"/>
    <mergeCell ref="C11:F11"/>
    <mergeCell ref="A12:B12"/>
    <mergeCell ref="C12:F12"/>
    <mergeCell ref="A7:B7"/>
    <mergeCell ref="C7:F7"/>
    <mergeCell ref="A8:B8"/>
    <mergeCell ref="C8:F8"/>
    <mergeCell ref="A9:B9"/>
    <mergeCell ref="C9:F9"/>
    <mergeCell ref="A6:B6"/>
    <mergeCell ref="C6:F6"/>
    <mergeCell ref="K6:P6"/>
    <mergeCell ref="A1:P1"/>
    <mergeCell ref="A2:P2"/>
    <mergeCell ref="A3:P3"/>
    <mergeCell ref="A5:F5"/>
    <mergeCell ref="I5:P5"/>
  </mergeCells>
  <dataValidations count="16">
    <dataValidation allowBlank="1" showInputMessage="1" promptTitle="Invoice submission date" prompt="Enter the date you are submitting your invoice " sqref="K8:L8" xr:uid="{70285D8F-FC1C-4340-A2DC-FE95912FE93D}"/>
    <dataValidation allowBlank="1" showInputMessage="1" promptTitle="Interpreter invoice number" prompt="Enter your interpreter invoice number " sqref="K6:P6" xr:uid="{100BF7D9-EEEB-40AB-8315-98C7B4B41089}"/>
    <dataValidation allowBlank="1" showInputMessage="1" promptTitle="Billing Address" prompt="Enter your billing address including street address, city, state and zip code " sqref="C10:F10" xr:uid="{83F2BEB9-C4A9-48FE-8715-6358C3A30014}"/>
    <dataValidation allowBlank="1" showInputMessage="1" promptTitle="CORE Vendor Number" prompt="Enter your vendor number with the Colorado Judicial Branch" sqref="C8:F8" xr:uid="{B6B0AC33-8AFA-424E-BEE0-86FD4FAF2E5E}"/>
    <dataValidation allowBlank="1" showInputMessage="1" promptTitle="Interpreter’s Full Name" prompt="Enter your full name" sqref="C6:F6" xr:uid="{A9F9A1DE-7BCF-42FC-AC97-7A1EC5B4A421}"/>
    <dataValidation type="date" operator="greaterThanOrEqual" allowBlank="1" showErrorMessage="1" error="Please enter a date after January 1, 2015." prompt="Current invoice is valid for work completed beginning January 1, 2015." sqref="A17:A24 A26:A31" xr:uid="{511C816E-FB22-48A9-8E5B-76076EBDF87C}">
      <formula1>42917</formula1>
    </dataValidation>
    <dataValidation allowBlank="1" showInputMessage="1" showErrorMessage="1" promptTitle="Language" prompt="Language in which interpreting services were rendered for the billed assignment(s)." sqref="L14:N14" xr:uid="{515FCE4A-D947-4CD2-8034-4559193E983B}"/>
    <dataValidation allowBlank="1" showErrorMessage="1" promptTitle="Mileage" prompt="Enter the pre-approved number of miles to and from _x000a_the assignment, if applicable." sqref="M17:M24 M26:M31" xr:uid="{4CB81968-4A9B-4D3E-87B0-98F669B4F58F}"/>
    <dataValidation type="list" allowBlank="1" showInputMessage="1" showErrorMessage="1" sqref="M10:N10" xr:uid="{539D5224-189C-46D0-810E-D98541409BEF}">
      <formula1>DistrictCounties</formula1>
    </dataValidation>
    <dataValidation type="list" allowBlank="1" showErrorMessage="1" error="Please enter &quot;Yes&quot; or &quot;No&quot;." promptTitle="EFT" sqref="K7" xr:uid="{CA95CFC6-A751-45D8-BB1C-D8806E48285D}">
      <formula1>YesorNo</formula1>
    </dataValidation>
    <dataValidation allowBlank="1" showErrorMessage="1" promptTitle="Payment Rate" prompt="Enter the pre-approved rate for interpreting time. " sqref="H17:H24 H26:H31" xr:uid="{531674FD-8429-4B9A-97AA-D10BEF861728}"/>
    <dataValidation allowBlank="1" showErrorMessage="1" sqref="J17:K24 J26:K31" xr:uid="{77AEE3C5-E0F0-436D-9626-E9F4670021F9}"/>
    <dataValidation type="list" allowBlank="1" showErrorMessage="1" sqref="F17:F24 F26:F31" xr:uid="{A6EEDDC9-7520-446D-89AF-775E07E2880D}">
      <formula1>"yes, no"</formula1>
    </dataValidation>
    <dataValidation allowBlank="1" showErrorMessage="1" promptTitle="Certification Number" prompt="Interpreters who are certified have been issued a &quot;Certification Number&quot;. Interpreters who are not certified must leave this field blank." sqref="M11" xr:uid="{6CC4F4A8-C90B-4CD8-9199-1223556E4BCD}"/>
    <dataValidation type="list" allowBlank="1" showErrorMessage="1" promptTitle="Certification Number" prompt="Interpreters who are certified have been issued a &quot;Certification Number&quot;. Interpreters who are not certified must leave this field blank." sqref="K10:L10" xr:uid="{FBED27F2-F7CA-47B8-8DC9-531480EDEA7C}">
      <formula1>Organization</formula1>
    </dataValidation>
    <dataValidation allowBlank="1" showInputMessage="1" promptTitle="Language combination" prompt="Enter your interpretation language  " sqref="M13:P13 K12:L12" xr:uid="{2756A162-84C9-4FA0-8242-B4EA985B6884}"/>
  </dataValidations>
  <hyperlinks>
    <hyperlink ref="C13" r:id="rId1" xr:uid="{E47270C8-E149-4EAC-B110-9551B3165DF8}"/>
  </hyperlinks>
  <pageMargins left="0.26" right="0.32" top="0.33" bottom="0.41" header="0.5" footer="0.22"/>
  <pageSetup scale="55" fitToWidth="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0FCA386-C411-49F1-8B92-D124F60DBCFA}">
          <x14:formula1>
            <xm:f>'Drop down'!$A$161:$A$251</xm:f>
          </x14:formula1>
          <xm:sqref>B17:B24 B26:B31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18D91077748D49982036F6AE91C2D7" ma:contentTypeVersion="11" ma:contentTypeDescription="Create a new document." ma:contentTypeScope="" ma:versionID="d4b1c84e7a63c44805ca0d4a92010052">
  <xsd:schema xmlns:xsd="http://www.w3.org/2001/XMLSchema" xmlns:xs="http://www.w3.org/2001/XMLSchema" xmlns:p="http://schemas.microsoft.com/office/2006/metadata/properties" xmlns:ns3="1f722b8b-b79e-46fc-9027-bfa2438c9fff" xmlns:ns4="e84fa840-bded-4a06-93f6-482568f16b0f" targetNamespace="http://schemas.microsoft.com/office/2006/metadata/properties" ma:root="true" ma:fieldsID="b2c532a046f7d6e8cd92b63a607b1903" ns3:_="" ns4:_="">
    <xsd:import namespace="1f722b8b-b79e-46fc-9027-bfa2438c9fff"/>
    <xsd:import namespace="e84fa840-bded-4a06-93f6-482568f16b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22b8b-b79e-46fc-9027-bfa2438c9f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fa840-bded-4a06-93f6-482568f16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A24467-721F-4F53-92CD-DEDE69A7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22b8b-b79e-46fc-9027-bfa2438c9fff"/>
    <ds:schemaRef ds:uri="e84fa840-bded-4a06-93f6-482568f1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2CF4C2-595E-44EE-A639-25ECBDC20857}">
  <ds:schemaRefs>
    <ds:schemaRef ds:uri="http://schemas.microsoft.com/sharepoint/v3/contenttype/forms"/>
  </ds:schemaRefs>
</ds:datastoreItem>
</file>

<file path=customXml/itemProps3.xml><?xml version="1.0" encoding="utf-8"?>
<ds:datastoreItem xmlns:ds="http://schemas.openxmlformats.org/officeDocument/2006/customXml" ds:itemID="{0069F3F2-D738-4EDD-9A07-FED348204847}">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www.w3.org/XML/1998/namespace"/>
    <ds:schemaRef ds:uri="e84fa840-bded-4a06-93f6-482568f16b0f"/>
    <ds:schemaRef ds:uri="1f722b8b-b79e-46fc-9027-bfa2438c9ff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Language Interpreter Invoice</vt:lpstr>
      <vt:lpstr>Drop down</vt:lpstr>
      <vt:lpstr>Log with Case Information</vt:lpstr>
      <vt:lpstr>Cover Sheet</vt:lpstr>
      <vt:lpstr>Instructions</vt:lpstr>
      <vt:lpstr>Example</vt:lpstr>
      <vt:lpstr>Activity</vt:lpstr>
      <vt:lpstr>AppropriationCode</vt:lpstr>
      <vt:lpstr>DistrictCounties</vt:lpstr>
      <vt:lpstr>Location</vt:lpstr>
      <vt:lpstr>Mileage</vt:lpstr>
      <vt:lpstr>Organization</vt:lpstr>
      <vt:lpstr>OrganizationUnit</vt:lpstr>
      <vt:lpstr>Example!Print_Area</vt:lpstr>
      <vt:lpstr>'Language Interpreter Invoice'!Print_Area</vt:lpstr>
      <vt:lpstr>'Log with Case Information'!Print_Area</vt:lpstr>
      <vt:lpstr>YesorNo</vt:lpstr>
    </vt:vector>
  </TitlesOfParts>
  <Company>Colorado Judicial Branch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Language Access - Emy</dc:creator>
  <cp:lastModifiedBy>helmy, diana</cp:lastModifiedBy>
  <cp:lastPrinted>2025-06-29T19:54:28Z</cp:lastPrinted>
  <dcterms:created xsi:type="dcterms:W3CDTF">2017-07-03T14:59:28Z</dcterms:created>
  <dcterms:modified xsi:type="dcterms:W3CDTF">2025-06-29T19:54:32Z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0x010100DD18D91077748D49982036F6AE91C2D7</vt:lpwstr>
  </property>
</Properties>
</file>