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judcous-my.sharepoint.com/personal/jody_whitright_judicial_state_co_us/Documents/Desktop/"/>
    </mc:Choice>
  </mc:AlternateContent>
  <xr:revisionPtr revIDLastSave="637" documentId="13_ncr:1_{20FE5D7D-F9CD-4361-A352-31BE1CDE21B6}" xr6:coauthVersionLast="47" xr6:coauthVersionMax="47" xr10:uidLastSave="{473183D1-BF54-46EB-A368-DEA02FE5FD12}"/>
  <workbookProtection workbookAlgorithmName="SHA-512" workbookHashValue="4rGACUrkm2qbAntOr14kbfV2Isx2FNXsYCTdwGAs2g/PeshDS6RQAsadoo0xW2SfGDjQODMUhql+ip427ykDOA==" workbookSaltValue="glE7F+kAhbkOWWWPEVgK+A==" workbookSpinCount="100000" lockStructure="1"/>
  <bookViews>
    <workbookView xWindow="-28920" yWindow="1785" windowWidth="29040" windowHeight="15720" activeTab="1" xr2:uid="{EF0BBF9E-4290-4B61-B9B5-18A6F57A6CF7}"/>
  </bookViews>
  <sheets>
    <sheet name="Instructions" sheetId="6" r:id="rId1"/>
    <sheet name="Personnel " sheetId="1" r:id="rId2"/>
    <sheet name="Contracted Svs &amp; Non-Personnel" sheetId="2" r:id="rId3"/>
    <sheet name="FAQ Fringe Benefits" sheetId="7" r:id="rId4"/>
    <sheet name="SAMPLE Personnel" sheetId="3" r:id="rId5"/>
    <sheet name="SAMPLE Contracted Svs &amp; Non-Per" sheetId="4" r:id="rId6"/>
  </sheets>
  <definedNames>
    <definedName name="_xlnm.Print_Area" localSheetId="1">'Personnel '!$C$1:$U$100</definedName>
    <definedName name="_xlnm.Print_Area" localSheetId="4">'SAMPLE Personnel'!$B$1:$N$11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 i="1" l="1"/>
  <c r="J7" i="1"/>
  <c r="J8" i="1"/>
  <c r="J9" i="1"/>
  <c r="J10" i="1"/>
  <c r="J11" i="1"/>
  <c r="J12" i="1"/>
  <c r="H6" i="2"/>
  <c r="J6" i="1"/>
  <c r="H7" i="2" l="1"/>
  <c r="H8" i="2"/>
  <c r="H9"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G100" i="1"/>
  <c r="H100" i="1"/>
  <c r="I100" i="1"/>
  <c r="J54" i="1"/>
  <c r="K54" i="1"/>
  <c r="J55" i="1"/>
  <c r="K55" i="1"/>
  <c r="L55" i="1" s="1"/>
  <c r="J56" i="1"/>
  <c r="K56" i="1"/>
  <c r="L56" i="1" s="1"/>
  <c r="J57" i="1"/>
  <c r="K57" i="1"/>
  <c r="L57" i="1" s="1"/>
  <c r="J58" i="1"/>
  <c r="K58" i="1"/>
  <c r="L58" i="1" s="1"/>
  <c r="J59" i="1"/>
  <c r="K59" i="1"/>
  <c r="J60" i="1"/>
  <c r="K60" i="1"/>
  <c r="J61" i="1"/>
  <c r="K61" i="1"/>
  <c r="J62" i="1"/>
  <c r="K62" i="1"/>
  <c r="J63" i="1"/>
  <c r="K63" i="1"/>
  <c r="J64" i="1"/>
  <c r="K64" i="1"/>
  <c r="L64" i="1" s="1"/>
  <c r="J65" i="1"/>
  <c r="K65" i="1"/>
  <c r="L65" i="1" s="1"/>
  <c r="J66" i="1"/>
  <c r="K66" i="1"/>
  <c r="L66" i="1" s="1"/>
  <c r="J67" i="1"/>
  <c r="K67" i="1"/>
  <c r="L67" i="1" s="1"/>
  <c r="J68" i="1"/>
  <c r="K68" i="1"/>
  <c r="L68" i="1" s="1"/>
  <c r="J69" i="1"/>
  <c r="K69" i="1"/>
  <c r="L69" i="1" s="1"/>
  <c r="J70" i="1"/>
  <c r="K70" i="1"/>
  <c r="J71" i="1"/>
  <c r="K71" i="1"/>
  <c r="J72" i="1"/>
  <c r="K72" i="1"/>
  <c r="J73" i="1"/>
  <c r="K73" i="1"/>
  <c r="J74" i="1"/>
  <c r="K74" i="1"/>
  <c r="J75" i="1"/>
  <c r="K75" i="1"/>
  <c r="J76" i="1"/>
  <c r="K76" i="1"/>
  <c r="J77" i="1"/>
  <c r="K77" i="1"/>
  <c r="J78" i="1"/>
  <c r="K78" i="1"/>
  <c r="J79" i="1"/>
  <c r="K79" i="1"/>
  <c r="J80" i="1"/>
  <c r="K80" i="1"/>
  <c r="L80" i="1" s="1"/>
  <c r="J81" i="1"/>
  <c r="K81" i="1"/>
  <c r="J82" i="1"/>
  <c r="K82" i="1"/>
  <c r="L82" i="1" s="1"/>
  <c r="J83" i="1"/>
  <c r="K83" i="1"/>
  <c r="J84" i="1"/>
  <c r="K84" i="1"/>
  <c r="J85" i="1"/>
  <c r="K85" i="1"/>
  <c r="K6" i="1"/>
  <c r="K7" i="1"/>
  <c r="L7" i="1" s="1"/>
  <c r="K8" i="1"/>
  <c r="L8" i="1" s="1"/>
  <c r="K9" i="1"/>
  <c r="K10" i="1"/>
  <c r="L10" i="1" s="1"/>
  <c r="K11" i="1"/>
  <c r="L11" i="1" s="1"/>
  <c r="K12" i="1"/>
  <c r="L12" i="1" s="1"/>
  <c r="J13" i="1"/>
  <c r="K13" i="1"/>
  <c r="L13" i="1" s="1"/>
  <c r="J14" i="1"/>
  <c r="K14" i="1"/>
  <c r="J15" i="1"/>
  <c r="K15" i="1"/>
  <c r="L15" i="1" s="1"/>
  <c r="J16" i="1"/>
  <c r="K16" i="1"/>
  <c r="L16" i="1" s="1"/>
  <c r="J17" i="1"/>
  <c r="K17" i="1"/>
  <c r="J18" i="1"/>
  <c r="K18" i="1"/>
  <c r="J19" i="1"/>
  <c r="K19" i="1"/>
  <c r="J20" i="1"/>
  <c r="K20" i="1"/>
  <c r="J21" i="1"/>
  <c r="K21" i="1"/>
  <c r="L21" i="1" s="1"/>
  <c r="J22" i="1"/>
  <c r="K22" i="1"/>
  <c r="L22" i="1" s="1"/>
  <c r="J23" i="1"/>
  <c r="K23" i="1"/>
  <c r="J24" i="1"/>
  <c r="K24" i="1"/>
  <c r="J25" i="1"/>
  <c r="K25" i="1"/>
  <c r="J26" i="1"/>
  <c r="K26" i="1"/>
  <c r="J27" i="1"/>
  <c r="K27" i="1"/>
  <c r="L27" i="1" s="1"/>
  <c r="J28" i="1"/>
  <c r="K28" i="1"/>
  <c r="L28" i="1" s="1"/>
  <c r="J29" i="1"/>
  <c r="K29" i="1"/>
  <c r="J30" i="1"/>
  <c r="K30" i="1"/>
  <c r="J31" i="1"/>
  <c r="K31" i="1"/>
  <c r="J32" i="1"/>
  <c r="K32" i="1"/>
  <c r="L32" i="1" s="1"/>
  <c r="J33" i="1"/>
  <c r="K33" i="1"/>
  <c r="J34" i="1"/>
  <c r="K34" i="1"/>
  <c r="J35" i="1"/>
  <c r="K35" i="1"/>
  <c r="L35" i="1" s="1"/>
  <c r="K50" i="1"/>
  <c r="L50" i="1" s="1"/>
  <c r="K51" i="1"/>
  <c r="L51" i="1" s="1"/>
  <c r="K52" i="1"/>
  <c r="K53" i="1"/>
  <c r="L53" i="1" s="1"/>
  <c r="K86" i="1"/>
  <c r="K87" i="1"/>
  <c r="K88" i="1"/>
  <c r="L88" i="1" s="1"/>
  <c r="K89" i="1"/>
  <c r="K90" i="1"/>
  <c r="K91" i="1"/>
  <c r="K92" i="1"/>
  <c r="L92" i="1" s="1"/>
  <c r="K93" i="1"/>
  <c r="L93" i="1" s="1"/>
  <c r="K94" i="1"/>
  <c r="J50" i="1"/>
  <c r="J51" i="1"/>
  <c r="J52" i="1"/>
  <c r="J53" i="1"/>
  <c r="J86" i="1"/>
  <c r="J87" i="1"/>
  <c r="J88" i="1"/>
  <c r="J89" i="1"/>
  <c r="J90" i="1"/>
  <c r="J91" i="1"/>
  <c r="J92" i="1"/>
  <c r="J93" i="1"/>
  <c r="J94" i="1"/>
  <c r="J96" i="1"/>
  <c r="J41" i="1"/>
  <c r="L2" i="6"/>
  <c r="L3" i="6"/>
  <c r="K7" i="3"/>
  <c r="T7" i="3" s="1"/>
  <c r="K8" i="3"/>
  <c r="T8" i="3" s="1"/>
  <c r="K9" i="3"/>
  <c r="T9" i="3" s="1"/>
  <c r="K10" i="3"/>
  <c r="T10" i="3" s="1"/>
  <c r="K11" i="3"/>
  <c r="T11" i="3" s="1"/>
  <c r="K12" i="3"/>
  <c r="T12" i="3" s="1"/>
  <c r="K13" i="3"/>
  <c r="T13" i="3" s="1"/>
  <c r="K14" i="3"/>
  <c r="T14" i="3" s="1"/>
  <c r="K15" i="3"/>
  <c r="T15" i="3" s="1"/>
  <c r="K16" i="3"/>
  <c r="T16" i="3" s="1"/>
  <c r="K17" i="3"/>
  <c r="T17" i="3" s="1"/>
  <c r="K18" i="3"/>
  <c r="T18" i="3" s="1"/>
  <c r="K19" i="3"/>
  <c r="T19" i="3" s="1"/>
  <c r="K20" i="3"/>
  <c r="T20" i="3" s="1"/>
  <c r="K21" i="3"/>
  <c r="T21" i="3" s="1"/>
  <c r="K22" i="3"/>
  <c r="K23" i="3"/>
  <c r="K24" i="3"/>
  <c r="K25" i="3"/>
  <c r="T22" i="3"/>
  <c r="T23" i="3"/>
  <c r="T24" i="3"/>
  <c r="T25" i="3"/>
  <c r="I26" i="3"/>
  <c r="H26" i="3"/>
  <c r="G26" i="3"/>
  <c r="J25" i="3"/>
  <c r="J24" i="3"/>
  <c r="J23" i="3"/>
  <c r="J22" i="3"/>
  <c r="J21" i="3"/>
  <c r="J20" i="3"/>
  <c r="J19" i="3"/>
  <c r="J18" i="3"/>
  <c r="J17" i="3"/>
  <c r="J16" i="3"/>
  <c r="J15" i="3"/>
  <c r="J14" i="3"/>
  <c r="J12" i="3"/>
  <c r="J11" i="3"/>
  <c r="J10" i="3"/>
  <c r="J9" i="3"/>
  <c r="J8" i="3"/>
  <c r="J7" i="3"/>
  <c r="K6" i="3"/>
  <c r="T6" i="3" s="1"/>
  <c r="T26" i="3" s="1"/>
  <c r="J6" i="3"/>
  <c r="F18" i="4"/>
  <c r="H17" i="4"/>
  <c r="H16" i="4"/>
  <c r="H15" i="4"/>
  <c r="H14" i="4"/>
  <c r="H13" i="4"/>
  <c r="H12" i="4"/>
  <c r="H11" i="4"/>
  <c r="H10" i="4"/>
  <c r="H9" i="4"/>
  <c r="H8" i="4"/>
  <c r="H7" i="4"/>
  <c r="H6" i="4"/>
  <c r="H18" i="4" s="1"/>
  <c r="B28" i="3" s="1"/>
  <c r="H54" i="2"/>
  <c r="H66" i="2" l="1"/>
  <c r="T59" i="1"/>
  <c r="L59" i="1"/>
  <c r="U59" i="1" s="1"/>
  <c r="T74" i="1"/>
  <c r="L74" i="1"/>
  <c r="T26" i="1"/>
  <c r="L26" i="1"/>
  <c r="T83" i="1"/>
  <c r="L83" i="1"/>
  <c r="T12" i="1"/>
  <c r="U12" i="1"/>
  <c r="T73" i="1"/>
  <c r="L73" i="1"/>
  <c r="U73" i="1" s="1"/>
  <c r="T34" i="1"/>
  <c r="L34" i="1"/>
  <c r="U34" i="1" s="1"/>
  <c r="T94" i="1"/>
  <c r="L94" i="1"/>
  <c r="T72" i="1"/>
  <c r="L72" i="1"/>
  <c r="T25" i="1"/>
  <c r="L25" i="1"/>
  <c r="U25" i="1" s="1"/>
  <c r="T79" i="1"/>
  <c r="L79" i="1"/>
  <c r="T24" i="1"/>
  <c r="L24" i="1"/>
  <c r="U24" i="1" s="1"/>
  <c r="T90" i="1"/>
  <c r="L90" i="1"/>
  <c r="U90" i="1" s="1"/>
  <c r="T70" i="1"/>
  <c r="L70" i="1"/>
  <c r="U70" i="1" s="1"/>
  <c r="T54" i="1"/>
  <c r="L54" i="1"/>
  <c r="U54" i="1" s="1"/>
  <c r="T31" i="1"/>
  <c r="L31" i="1"/>
  <c r="T85" i="1"/>
  <c r="L85" i="1"/>
  <c r="T87" i="1"/>
  <c r="L87" i="1"/>
  <c r="T30" i="1"/>
  <c r="L30" i="1"/>
  <c r="T14" i="1"/>
  <c r="L14" i="1"/>
  <c r="U14" i="1" s="1"/>
  <c r="T52" i="1"/>
  <c r="L52" i="1"/>
  <c r="U52" i="1" s="1"/>
  <c r="T75" i="1"/>
  <c r="L75" i="1"/>
  <c r="T20" i="1"/>
  <c r="L20" i="1"/>
  <c r="U20" i="1" s="1"/>
  <c r="T19" i="1"/>
  <c r="L19" i="1"/>
  <c r="T81" i="1"/>
  <c r="L81" i="1"/>
  <c r="U81" i="1" s="1"/>
  <c r="T17" i="1"/>
  <c r="L17" i="1"/>
  <c r="T63" i="1"/>
  <c r="L63" i="1"/>
  <c r="T91" i="1"/>
  <c r="L91" i="1"/>
  <c r="T78" i="1"/>
  <c r="L78" i="1"/>
  <c r="U78" i="1" s="1"/>
  <c r="T77" i="1"/>
  <c r="L77" i="1"/>
  <c r="U77" i="1" s="1"/>
  <c r="T86" i="1"/>
  <c r="L86" i="1"/>
  <c r="U86" i="1" s="1"/>
  <c r="T84" i="1"/>
  <c r="L84" i="1"/>
  <c r="T76" i="1"/>
  <c r="L76" i="1"/>
  <c r="T60" i="1"/>
  <c r="L60" i="1"/>
  <c r="U60" i="1" s="1"/>
  <c r="T18" i="1"/>
  <c r="L18" i="1"/>
  <c r="T33" i="1"/>
  <c r="L33" i="1"/>
  <c r="U33" i="1" s="1"/>
  <c r="T71" i="1"/>
  <c r="L71" i="1"/>
  <c r="U71" i="1" s="1"/>
  <c r="T7" i="1"/>
  <c r="U7" i="1"/>
  <c r="T62" i="1"/>
  <c r="L62" i="1"/>
  <c r="U62" i="1" s="1"/>
  <c r="T89" i="1"/>
  <c r="L89" i="1"/>
  <c r="T23" i="1"/>
  <c r="L23" i="1"/>
  <c r="T61" i="1"/>
  <c r="L61" i="1"/>
  <c r="U61" i="1" s="1"/>
  <c r="T29" i="1"/>
  <c r="L29" i="1"/>
  <c r="T13" i="1"/>
  <c r="U13" i="1"/>
  <c r="T6" i="1"/>
  <c r="L6" i="1"/>
  <c r="T8" i="1"/>
  <c r="U8" i="1"/>
  <c r="U75" i="1"/>
  <c r="U76" i="1"/>
  <c r="U83" i="1"/>
  <c r="U85" i="1"/>
  <c r="U72" i="1"/>
  <c r="T69" i="1"/>
  <c r="U69" i="1" s="1"/>
  <c r="T68" i="1"/>
  <c r="U68" i="1" s="1"/>
  <c r="T67" i="1"/>
  <c r="U67" i="1" s="1"/>
  <c r="T58" i="1"/>
  <c r="U58" i="1" s="1"/>
  <c r="T66" i="1"/>
  <c r="U66" i="1" s="1"/>
  <c r="T57" i="1"/>
  <c r="U57" i="1" s="1"/>
  <c r="T56" i="1"/>
  <c r="U56" i="1" s="1"/>
  <c r="T65" i="1"/>
  <c r="U65" i="1" s="1"/>
  <c r="T55" i="1"/>
  <c r="U55" i="1" s="1"/>
  <c r="T64" i="1"/>
  <c r="U64" i="1" s="1"/>
  <c r="T82" i="1"/>
  <c r="U82" i="1" s="1"/>
  <c r="T80" i="1"/>
  <c r="U80" i="1" s="1"/>
  <c r="T35" i="1"/>
  <c r="U35" i="1" s="1"/>
  <c r="T32" i="1"/>
  <c r="U32" i="1" s="1"/>
  <c r="T15" i="1"/>
  <c r="U15" i="1" s="1"/>
  <c r="T22" i="1"/>
  <c r="U22" i="1" s="1"/>
  <c r="T21" i="1"/>
  <c r="U21" i="1" s="1"/>
  <c r="T28" i="1"/>
  <c r="U28" i="1" s="1"/>
  <c r="T11" i="1"/>
  <c r="U11" i="1" s="1"/>
  <c r="T10" i="1"/>
  <c r="U10" i="1" s="1"/>
  <c r="T27" i="1"/>
  <c r="U27" i="1" s="1"/>
  <c r="T9" i="1"/>
  <c r="U9" i="1" s="1"/>
  <c r="T16" i="1"/>
  <c r="U16" i="1" s="1"/>
  <c r="U87" i="1"/>
  <c r="T88" i="1"/>
  <c r="U88" i="1" s="1"/>
  <c r="T53" i="1"/>
  <c r="U53" i="1" s="1"/>
  <c r="U91" i="1"/>
  <c r="T51" i="1"/>
  <c r="U51" i="1" s="1"/>
  <c r="T50" i="1"/>
  <c r="U50" i="1" s="1"/>
  <c r="T93" i="1"/>
  <c r="U93" i="1" s="1"/>
  <c r="T92" i="1"/>
  <c r="U92" i="1" s="1"/>
  <c r="L6" i="3"/>
  <c r="L7" i="3"/>
  <c r="U7" i="3" s="1"/>
  <c r="L8" i="3"/>
  <c r="U8" i="3" s="1"/>
  <c r="L9" i="3"/>
  <c r="U9" i="3" s="1"/>
  <c r="L10" i="3"/>
  <c r="U10" i="3" s="1"/>
  <c r="L11" i="3"/>
  <c r="U11" i="3" s="1"/>
  <c r="L12" i="3"/>
  <c r="U12" i="3" s="1"/>
  <c r="L13" i="3"/>
  <c r="U13" i="3" s="1"/>
  <c r="L14" i="3"/>
  <c r="U14" i="3" s="1"/>
  <c r="L15" i="3"/>
  <c r="U15" i="3" s="1"/>
  <c r="L16" i="3"/>
  <c r="U16" i="3" s="1"/>
  <c r="L17" i="3"/>
  <c r="U17" i="3" s="1"/>
  <c r="L18" i="3"/>
  <c r="U18" i="3" s="1"/>
  <c r="L19" i="3"/>
  <c r="U19" i="3" s="1"/>
  <c r="L20" i="3"/>
  <c r="U20" i="3" s="1"/>
  <c r="L21" i="3"/>
  <c r="U21" i="3" s="1"/>
  <c r="L22" i="3"/>
  <c r="U22" i="3" s="1"/>
  <c r="L23" i="3"/>
  <c r="U23" i="3" s="1"/>
  <c r="L24" i="3"/>
  <c r="U24" i="3" s="1"/>
  <c r="L25" i="3"/>
  <c r="U25" i="3" s="1"/>
  <c r="J36" i="1"/>
  <c r="J37" i="1"/>
  <c r="J38" i="1"/>
  <c r="J39" i="1"/>
  <c r="J40" i="1"/>
  <c r="J42" i="1"/>
  <c r="J43" i="1"/>
  <c r="J44" i="1"/>
  <c r="J45" i="1"/>
  <c r="J46" i="1"/>
  <c r="J47" i="1"/>
  <c r="J48" i="1"/>
  <c r="J49" i="1"/>
  <c r="J95" i="1"/>
  <c r="J97" i="1"/>
  <c r="J98" i="1"/>
  <c r="J99" i="1"/>
  <c r="K99" i="1"/>
  <c r="K98" i="1"/>
  <c r="K97" i="1"/>
  <c r="K96" i="1"/>
  <c r="K95" i="1"/>
  <c r="K49" i="1"/>
  <c r="K48" i="1"/>
  <c r="K47" i="1"/>
  <c r="K46" i="1"/>
  <c r="K45" i="1"/>
  <c r="K44" i="1"/>
  <c r="K43" i="1"/>
  <c r="L43" i="1" s="1"/>
  <c r="K42" i="1"/>
  <c r="L42" i="1" s="1"/>
  <c r="K41" i="1"/>
  <c r="L41" i="1" s="1"/>
  <c r="K40" i="1"/>
  <c r="L40" i="1" s="1"/>
  <c r="K39" i="1"/>
  <c r="L39" i="1" s="1"/>
  <c r="K38" i="1"/>
  <c r="L38" i="1" s="1"/>
  <c r="K37" i="1"/>
  <c r="L37" i="1" s="1"/>
  <c r="K36" i="1"/>
  <c r="L36" i="1" s="1"/>
  <c r="U74" i="1" l="1"/>
  <c r="U63" i="1"/>
  <c r="U30" i="1"/>
  <c r="U79" i="1"/>
  <c r="U23" i="1"/>
  <c r="U89" i="1"/>
  <c r="U84" i="1"/>
  <c r="U31" i="1"/>
  <c r="U94" i="1"/>
  <c r="U29" i="1"/>
  <c r="U18" i="1"/>
  <c r="U26" i="1"/>
  <c r="U17" i="1"/>
  <c r="U19" i="1"/>
  <c r="U6" i="1"/>
  <c r="T97" i="1"/>
  <c r="U97" i="1" s="1"/>
  <c r="L97" i="1"/>
  <c r="T96" i="1"/>
  <c r="L96" i="1"/>
  <c r="U96" i="1" s="1"/>
  <c r="T98" i="1"/>
  <c r="L98" i="1"/>
  <c r="T99" i="1"/>
  <c r="L99" i="1"/>
  <c r="U99" i="1" s="1"/>
  <c r="T44" i="1"/>
  <c r="L44" i="1"/>
  <c r="U44" i="1" s="1"/>
  <c r="T45" i="1"/>
  <c r="L45" i="1"/>
  <c r="T46" i="1"/>
  <c r="L46" i="1"/>
  <c r="U46" i="1" s="1"/>
  <c r="T48" i="1"/>
  <c r="L48" i="1"/>
  <c r="U48" i="1" s="1"/>
  <c r="T47" i="1"/>
  <c r="L47" i="1"/>
  <c r="T49" i="1"/>
  <c r="L49" i="1"/>
  <c r="U49" i="1" s="1"/>
  <c r="T95" i="1"/>
  <c r="L95" i="1"/>
  <c r="T42" i="1"/>
  <c r="T43" i="1"/>
  <c r="T39" i="1"/>
  <c r="T40" i="1"/>
  <c r="T41" i="1"/>
  <c r="T36" i="1"/>
  <c r="T38" i="1"/>
  <c r="T37" i="1"/>
  <c r="L26" i="3"/>
  <c r="U26" i="3" s="1"/>
  <c r="U6" i="3"/>
  <c r="B27" i="3" s="1"/>
  <c r="B29" i="3" s="1"/>
  <c r="B30" i="3" s="1"/>
  <c r="U95" i="1" l="1"/>
  <c r="U47" i="1"/>
  <c r="U98" i="1"/>
  <c r="U39" i="1"/>
  <c r="T100" i="1"/>
  <c r="U40" i="1"/>
  <c r="U43" i="1"/>
  <c r="U42" i="1"/>
  <c r="U38" i="1"/>
  <c r="U45" i="1"/>
  <c r="U41" i="1"/>
  <c r="U37" i="1"/>
  <c r="U36" i="1"/>
  <c r="U100" i="1" l="1"/>
  <c r="B101" i="1" s="1"/>
  <c r="F66" i="2"/>
  <c r="H62" i="2"/>
  <c r="H63" i="2"/>
  <c r="H64" i="2"/>
  <c r="H65" i="2"/>
  <c r="H55" i="2"/>
  <c r="H56" i="2"/>
  <c r="H57" i="2"/>
  <c r="H58" i="2"/>
  <c r="H59" i="2"/>
  <c r="H60" i="2"/>
  <c r="H61" i="2"/>
  <c r="B102" i="1" l="1"/>
  <c r="B103" i="1" s="1"/>
  <c r="B104" i="1" l="1"/>
  <c r="B105" i="1" s="1"/>
</calcChain>
</file>

<file path=xl/sharedStrings.xml><?xml version="1.0" encoding="utf-8"?>
<sst xmlns="http://schemas.openxmlformats.org/spreadsheetml/2006/main" count="181" uniqueCount="111">
  <si>
    <t>These questions will help you choose the workbook tabs you need to complete:</t>
  </si>
  <si>
    <t>Select Yes or No</t>
  </si>
  <si>
    <t>Are you requesting reimbursement for non-contracted, hourly, and/or salaried personnel?</t>
  </si>
  <si>
    <t>Are you requesting reimbursement for contracted personnel or services, equipment/supplies, or parking/mileage/travel?</t>
  </si>
  <si>
    <t>Yes</t>
  </si>
  <si>
    <t>No</t>
  </si>
  <si>
    <t>Colorado Judicial Department</t>
  </si>
  <si>
    <t>Summary of Expenses - Salaried Personnel</t>
  </si>
  <si>
    <t>Enter data in the blank cells, the shaded cells contain formulas</t>
  </si>
  <si>
    <t xml:space="preserve">If you are not charging the grant for fringe leave all fringe cells blank or $0.00.
 Fringe must be included in supporting documentation. See FAQ tab for details. </t>
  </si>
  <si>
    <t>Compensation Type: 
Hourly or Salary?</t>
  </si>
  <si>
    <t>Pay Period Begin Date</t>
  </si>
  <si>
    <t>Pay Period End Date</t>
  </si>
  <si>
    <t>Check/ Payment date</t>
  </si>
  <si>
    <t>Employee Name</t>
  </si>
  <si>
    <t>Total Salary</t>
  </si>
  <si>
    <t>Total Grant Hours Worked</t>
  </si>
  <si>
    <t>Calculated Payrate</t>
  </si>
  <si>
    <t>Grant Hours % of Total</t>
  </si>
  <si>
    <t>Grant Salary</t>
  </si>
  <si>
    <t>Fringe Social Security</t>
  </si>
  <si>
    <t>Fringe Health/Vision/Dental Insurance</t>
  </si>
  <si>
    <t>Fringe Life Insurance</t>
  </si>
  <si>
    <t>Fringe Unemployment</t>
  </si>
  <si>
    <t>Fringe Workers Comp</t>
  </si>
  <si>
    <t>Fringe Retirement</t>
  </si>
  <si>
    <t>Grant Fringe Benefits</t>
  </si>
  <si>
    <t>SUM Grant Amount</t>
  </si>
  <si>
    <t>TOTAL</t>
  </si>
  <si>
    <t xml:space="preserve">Total Personnel </t>
  </si>
  <si>
    <t>Total Contracted Services &amp; Non-personnel</t>
  </si>
  <si>
    <t xml:space="preserve">***Include explanation of other fringe benefits here: </t>
  </si>
  <si>
    <t>*Type</t>
  </si>
  <si>
    <t xml:space="preserve">  In-house Attorney</t>
  </si>
  <si>
    <t xml:space="preserve">  In-house Non-Attorney</t>
  </si>
  <si>
    <t xml:space="preserve">  Court Security Staff</t>
  </si>
  <si>
    <t xml:space="preserve">  Hourly Staff</t>
  </si>
  <si>
    <t xml:space="preserve">  Salaried Staff</t>
  </si>
  <si>
    <t>**Include paid time off (e.g., vacation, sick, family, holiday leave) for employees who receive this benefit as part of their compensation package.</t>
  </si>
  <si>
    <t>Summary of Expenses - Contracted Services and Non-Personnel Costs</t>
  </si>
  <si>
    <t>Type*</t>
  </si>
  <si>
    <t>Invoice #</t>
  </si>
  <si>
    <t>Invoice Date</t>
  </si>
  <si>
    <t>Check/ Payment Date</t>
  </si>
  <si>
    <t>Vendor Name</t>
  </si>
  <si>
    <t>Total Amount</t>
  </si>
  <si>
    <t>Grant  % of Total</t>
  </si>
  <si>
    <t>Grant Amount</t>
  </si>
  <si>
    <t>Description</t>
  </si>
  <si>
    <t>*Contracted Services - Attorney; Contracted Services - Other; Mileage, Parking &amp; Travel; and Supplies</t>
  </si>
  <si>
    <t>Contract Attorney (ELDF and FVJF only)</t>
  </si>
  <si>
    <t>Contract Non-Attorney (ELDF and FVJF only)</t>
  </si>
  <si>
    <t xml:space="preserve">Contract Security Services (CS only) </t>
  </si>
  <si>
    <t xml:space="preserve">Equipment (CS only) </t>
  </si>
  <si>
    <t xml:space="preserve">Mileage (ELDF and FVJF only) </t>
  </si>
  <si>
    <t>Parking &amp; Travel (ELDF and FVJF only)</t>
  </si>
  <si>
    <t xml:space="preserve">Supplies (All Grants) </t>
  </si>
  <si>
    <t xml:space="preserve">Other (All Grants) </t>
  </si>
  <si>
    <t>Please describe the service provided by contract staff, what equipment or supplies were purchased, etc.</t>
  </si>
  <si>
    <t>Frequently Asked Questions Fringe Benefits</t>
  </si>
  <si>
    <r>
      <rPr>
        <b/>
        <sz val="14"/>
        <color theme="1"/>
        <rFont val="Calibri"/>
        <family val="2"/>
        <scheme val="minor"/>
      </rPr>
      <t>Q:</t>
    </r>
    <r>
      <rPr>
        <sz val="14"/>
        <color theme="1"/>
        <rFont val="Calibri"/>
        <family val="2"/>
        <scheme val="minor"/>
      </rPr>
      <t xml:space="preserve"> What are fringe benefits?  </t>
    </r>
  </si>
  <si>
    <r>
      <rPr>
        <b/>
        <sz val="14"/>
        <color rgb="FF000000"/>
        <rFont val="Calibri"/>
        <family val="2"/>
      </rPr>
      <t>A:</t>
    </r>
    <r>
      <rPr>
        <sz val="14"/>
        <color rgb="FF000000"/>
        <rFont val="Calibri"/>
        <family val="2"/>
      </rPr>
      <t xml:space="preserve"> Fringe benefits are non-wage compensation provided to employees in addition to their regular salary or wages. </t>
    </r>
  </si>
  <si>
    <r>
      <rPr>
        <b/>
        <sz val="14"/>
        <color theme="1"/>
        <rFont val="Calibri"/>
        <family val="2"/>
        <scheme val="minor"/>
      </rPr>
      <t xml:space="preserve">Q: </t>
    </r>
    <r>
      <rPr>
        <sz val="14"/>
        <color theme="1"/>
        <rFont val="Calibri"/>
        <family val="2"/>
        <scheme val="minor"/>
      </rPr>
      <t>What can be included in fringe benefits? </t>
    </r>
  </si>
  <si>
    <r>
      <rPr>
        <b/>
        <sz val="14"/>
        <color rgb="FF000000"/>
        <rFont val="Calibri"/>
        <family val="2"/>
      </rPr>
      <t xml:space="preserve">A: </t>
    </r>
    <r>
      <rPr>
        <sz val="14"/>
        <color rgb="FF000000"/>
        <rFont val="Calibri"/>
        <family val="2"/>
      </rPr>
      <t>These benefits include employer contributions for expenses like social security, workers' compensation insurance, employee healthcare plans, life insurance, unemployment insurance, retirement plans,</t>
    </r>
  </si>
  <si>
    <t xml:space="preserve">and paid time off (e.g., state holidays, vacation/family/sick/military leave). </t>
  </si>
  <si>
    <r>
      <rPr>
        <b/>
        <sz val="14"/>
        <color theme="1"/>
        <rFont val="Calibri"/>
        <family val="2"/>
        <scheme val="minor"/>
      </rPr>
      <t>Q:</t>
    </r>
    <r>
      <rPr>
        <sz val="14"/>
        <color theme="1"/>
        <rFont val="Calibri"/>
        <family val="2"/>
        <scheme val="minor"/>
      </rPr>
      <t xml:space="preserve"> What IS NOT included in fringe benefits? </t>
    </r>
  </si>
  <si>
    <r>
      <rPr>
        <b/>
        <sz val="14"/>
        <color rgb="FF000000"/>
        <rFont val="Calibri"/>
        <family val="2"/>
      </rPr>
      <t>A:</t>
    </r>
    <r>
      <rPr>
        <sz val="14"/>
        <color rgb="FF000000"/>
        <rFont val="Calibri"/>
        <family val="2"/>
      </rPr>
      <t xml:space="preserve"> Salaries, wages, bonuses or incentive compensation, and employee contributions for fringe benefits.  </t>
    </r>
  </si>
  <si>
    <r>
      <rPr>
        <b/>
        <sz val="14"/>
        <color rgb="FF000000"/>
        <rFont val="Calibri"/>
        <family val="2"/>
      </rPr>
      <t>Q:</t>
    </r>
    <r>
      <rPr>
        <sz val="14"/>
        <color rgb="FF000000"/>
        <rFont val="Calibri"/>
        <family val="2"/>
      </rPr>
      <t xml:space="preserve"> How should prospective grantees include fringe benefits in their grant applications?</t>
    </r>
  </si>
  <si>
    <r>
      <rPr>
        <b/>
        <sz val="14"/>
        <color rgb="FF000000"/>
        <rFont val="Calibri"/>
        <family val="2"/>
      </rPr>
      <t>A:</t>
    </r>
    <r>
      <rPr>
        <sz val="14"/>
        <color rgb="FF000000"/>
        <rFont val="Calibri"/>
        <family val="2"/>
      </rPr>
      <t xml:space="preserve"> Obtain prior-year actual and/or average fringe benefit expenditures for all employees who will perform work under the grant and use these data to project fringe costs for the ensuing grant year, </t>
    </r>
  </si>
  <si>
    <t xml:space="preserve"> factoring in any expected changes. We encourage you to partner with your internal accounting staff to get this information. </t>
  </si>
  <si>
    <r>
      <rPr>
        <b/>
        <sz val="14"/>
        <color rgb="FF000000"/>
        <rFont val="Calibri"/>
        <family val="2"/>
      </rPr>
      <t>Q:</t>
    </r>
    <r>
      <rPr>
        <sz val="14"/>
        <color rgb="FF000000"/>
        <rFont val="Calibri"/>
        <family val="2"/>
      </rPr>
      <t xml:space="preserve"> If I did not include fringe in my original application, can I include these costs in my reimbursement requests for that award cycle? </t>
    </r>
  </si>
  <si>
    <r>
      <rPr>
        <b/>
        <sz val="14"/>
        <color rgb="FF000000"/>
        <rFont val="Calibri"/>
        <family val="2"/>
      </rPr>
      <t>A:</t>
    </r>
    <r>
      <rPr>
        <sz val="14"/>
        <color rgb="FF000000"/>
        <rFont val="Calibri"/>
        <family val="2"/>
      </rPr>
      <t xml:space="preserve"> Yes, you can request reimbursement for fringe costs even if you didn't include them in your grant application.  Keep in mind that your overall award amount will not change, so including fringe costs</t>
    </r>
  </si>
  <si>
    <t>may result in your grant being expended more quickly.</t>
  </si>
  <si>
    <r>
      <rPr>
        <b/>
        <sz val="14"/>
        <color rgb="FF000000"/>
        <rFont val="Calibri"/>
        <family val="2"/>
      </rPr>
      <t>Q:</t>
    </r>
    <r>
      <rPr>
        <sz val="14"/>
        <color rgb="FF000000"/>
        <rFont val="Calibri"/>
        <family val="2"/>
      </rPr>
      <t xml:space="preserve"> What supporting documentation should be submitted with payment requests for fringe benefits?  </t>
    </r>
  </si>
  <si>
    <r>
      <rPr>
        <b/>
        <sz val="14"/>
        <color rgb="FF000000"/>
        <rFont val="Calibri"/>
        <family val="2"/>
      </rPr>
      <t>A:</t>
    </r>
    <r>
      <rPr>
        <sz val="14"/>
        <color rgb="FF000000"/>
        <rFont val="Calibri"/>
        <family val="2"/>
      </rPr>
      <t xml:space="preserve"> Paystubs, payroll reports, and accounting ledgers are good options to use along with the completed Excel Summary of Expenses. Please consider redacting and/or excluding information on employees</t>
    </r>
  </si>
  <si>
    <t>not included in the payment request.</t>
  </si>
  <si>
    <r>
      <rPr>
        <b/>
        <sz val="14"/>
        <color rgb="FF000000"/>
        <rFont val="Calibri"/>
        <family val="2"/>
      </rPr>
      <t>Q:</t>
    </r>
    <r>
      <rPr>
        <sz val="14"/>
        <color rgb="FF000000"/>
        <rFont val="Calibri"/>
        <family val="2"/>
      </rPr>
      <t xml:space="preserve"> How do I clearly indicate the figures on my supporting documentation that contribute to total costs for fringe benefits?  </t>
    </r>
  </si>
  <si>
    <r>
      <rPr>
        <b/>
        <sz val="14"/>
        <color rgb="FF000000"/>
        <rFont val="Calibri"/>
        <family val="2"/>
      </rPr>
      <t>A:</t>
    </r>
    <r>
      <rPr>
        <sz val="14"/>
        <color rgb="FF000000"/>
        <rFont val="Calibri"/>
        <family val="2"/>
      </rPr>
      <t>  This will vary depending on the supporting documentation you submit. A few options are listed below. Please consider combining these options to provide us with a more comprehensive payment request.</t>
    </r>
  </si>
  <si>
    <t>1. Highlighting the numbers on the supporting documentation that contribute to totals on the Excel Summary of Expenses (i.e., show your work).</t>
  </si>
  <si>
    <t xml:space="preserve">2. Sum your fringe benefit costs in the fringe benefit columns of the Excel Summary of Expenses rather than performing these calculations elsewhere. </t>
  </si>
  <si>
    <t>3. Make notes on the supporting documentation and/or Excel Summary of Expenses for unusual circumstances (e.g., employee phone cost included in fringe).</t>
  </si>
  <si>
    <t xml:space="preserve">If you are not charging fringe to the grant, leave all fringe cells blank or $0.00.
 Fringe must be included in supporting documentation. See FAQ tab for details. </t>
  </si>
  <si>
    <t>Compensation Type: Hourly or Salary?</t>
  </si>
  <si>
    <t>Check/Pay Date</t>
  </si>
  <si>
    <t>Total Hours Worked + Paid Time Off**</t>
  </si>
  <si>
    <t>Fringe Workers' Comp</t>
  </si>
  <si>
    <t>Fringe Other***</t>
  </si>
  <si>
    <t>Courthouse Security Staff</t>
  </si>
  <si>
    <t>Salaried Staff</t>
  </si>
  <si>
    <t>Penelope Pumpernickel</t>
  </si>
  <si>
    <t>Hourly Staff</t>
  </si>
  <si>
    <t>Waldo Wizzlewig</t>
  </si>
  <si>
    <t xml:space="preserve">Total Reimbursement Request </t>
  </si>
  <si>
    <r>
      <rPr>
        <sz val="11"/>
        <color rgb="FF000000"/>
        <rFont val="Calibri"/>
        <family val="2"/>
      </rPr>
      <t xml:space="preserve">Indirect cost </t>
    </r>
    <r>
      <rPr>
        <sz val="11"/>
        <color rgb="FFFF0000"/>
        <rFont val="Calibri"/>
        <family val="2"/>
      </rPr>
      <t>(ELDF and FVJF only)</t>
    </r>
  </si>
  <si>
    <t xml:space="preserve">      In-house Attorney</t>
  </si>
  <si>
    <t xml:space="preserve">      In-house Non-Attorney</t>
  </si>
  <si>
    <t xml:space="preserve">     Courthouse Security Staff</t>
  </si>
  <si>
    <t xml:space="preserve">     Hourly Staff</t>
  </si>
  <si>
    <t xml:space="preserve">     Salaried Staff</t>
  </si>
  <si>
    <t>Gertrude McSnortlepuff</t>
  </si>
  <si>
    <t xml:space="preserve">Invoice and check </t>
  </si>
  <si>
    <t>Sue N. Legalsworth</t>
  </si>
  <si>
    <t>Stanley Printing</t>
  </si>
  <si>
    <t>Fringe Social Security &amp; Medicare</t>
  </si>
  <si>
    <r>
      <t>Type</t>
    </r>
    <r>
      <rPr>
        <sz val="12"/>
        <color rgb="FF000000"/>
        <rFont val="Calibri"/>
        <family val="2"/>
        <scheme val="minor"/>
      </rPr>
      <t>*</t>
    </r>
  </si>
  <si>
    <r>
      <t>Total Hours Worked + Paid Time Off</t>
    </r>
    <r>
      <rPr>
        <sz val="12"/>
        <color rgb="FF000000"/>
        <rFont val="Calibri"/>
        <family val="2"/>
        <scheme val="minor"/>
      </rPr>
      <t>**</t>
    </r>
  </si>
  <si>
    <r>
      <t>Fringe Other</t>
    </r>
    <r>
      <rPr>
        <sz val="12"/>
        <color rgb="FF000000"/>
        <rFont val="Calibri"/>
        <family val="2"/>
        <scheme val="minor"/>
      </rPr>
      <t xml:space="preserve">*** </t>
    </r>
    <r>
      <rPr>
        <b/>
        <sz val="12"/>
        <color theme="4" tint="-0.249977111117893"/>
        <rFont val="Calibri"/>
        <family val="2"/>
        <scheme val="minor"/>
      </rPr>
      <t>select this cell for a hint</t>
    </r>
  </si>
  <si>
    <r>
      <t xml:space="preserve">Total Reimbursement Request 
</t>
    </r>
    <r>
      <rPr>
        <b/>
        <sz val="12"/>
        <color theme="4" tint="-0.249977111117893"/>
        <rFont val="Calibri"/>
        <family val="2"/>
        <scheme val="minor"/>
      </rPr>
      <t>select cell B29 for a hint</t>
    </r>
  </si>
  <si>
    <r>
      <rPr>
        <sz val="12"/>
        <color rgb="FF000000"/>
        <rFont val="Calibri"/>
        <family val="2"/>
      </rPr>
      <t xml:space="preserve">Indirect cost </t>
    </r>
    <r>
      <rPr>
        <sz val="12"/>
        <color rgb="FFFF0000"/>
        <rFont val="Calibri"/>
        <family val="2"/>
      </rPr>
      <t>(ELDF and FVJF only)</t>
    </r>
    <r>
      <rPr>
        <sz val="12"/>
        <color theme="1"/>
        <rFont val="Calibri"/>
        <family val="2"/>
      </rPr>
      <t xml:space="preserve">
</t>
    </r>
    <r>
      <rPr>
        <b/>
        <sz val="12"/>
        <color theme="4" tint="-0.249977111117893"/>
        <rFont val="Calibri"/>
        <family val="2"/>
      </rPr>
      <t>select cell B30 for a hint</t>
    </r>
  </si>
  <si>
    <t xml:space="preserve">Calculated Payrate </t>
  </si>
  <si>
    <r>
      <rPr>
        <b/>
        <sz val="12"/>
        <color rgb="FF000000"/>
        <rFont val="Calibri"/>
        <family val="2"/>
      </rPr>
      <t xml:space="preserve">Total Reimbursement Request w/ indirect cost </t>
    </r>
    <r>
      <rPr>
        <b/>
        <sz val="12"/>
        <color rgb="FFFF0000"/>
        <rFont val="Calibri"/>
        <family val="2"/>
      </rPr>
      <t>(ELDF and FVJF only)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</si>
</sst>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164" formatCode="m/d/yy;@"/>
    <numFmt numFmtId="165" formatCode="&quot;$&quot;#,##0.00"/>
    <numFmt numFmtId="166" formatCode="&quot;$&quot;#,##0"/>
    <numFmt numFmtId="167" formatCode="0.000"/>
  </numFmts>
  <fonts count="33" x14ac:knownFonts="1">
    <font>
      <sz val="11"/>
      <color theme="1"/>
      <name val="Calibri"/>
      <family val="2"/>
      <scheme val="minor"/>
    </font>
    <font>
      <b/>
      <sz val="12"/>
      <color theme="1"/>
      <name val="Calibri"/>
      <family val="2"/>
      <scheme val="minor"/>
    </font>
    <font>
      <b/>
      <sz val="16"/>
      <color theme="1"/>
      <name val="Calibri"/>
      <family val="2"/>
      <scheme val="minor"/>
    </font>
    <font>
      <b/>
      <sz val="14"/>
      <color theme="1"/>
      <name val="Calibri"/>
      <family val="2"/>
      <scheme val="minor"/>
    </font>
    <font>
      <i/>
      <sz val="11"/>
      <color theme="1"/>
      <name val="Calibri"/>
      <family val="2"/>
      <scheme val="minor"/>
    </font>
    <font>
      <b/>
      <sz val="11"/>
      <color theme="1"/>
      <name val="Calibri"/>
      <family val="2"/>
      <scheme val="minor"/>
    </font>
    <font>
      <b/>
      <i/>
      <sz val="11"/>
      <color theme="1"/>
      <name val="Calibri"/>
      <family val="2"/>
      <scheme val="minor"/>
    </font>
    <font>
      <sz val="11"/>
      <color theme="1"/>
      <name val="Calibri"/>
      <family val="2"/>
      <scheme val="minor"/>
    </font>
    <font>
      <b/>
      <sz val="11"/>
      <color theme="3"/>
      <name val="Calibri"/>
      <family val="2"/>
      <scheme val="minor"/>
    </font>
    <font>
      <sz val="14"/>
      <color theme="1"/>
      <name val="Calibri"/>
      <family val="2"/>
      <scheme val="minor"/>
    </font>
    <font>
      <b/>
      <sz val="15"/>
      <color theme="1"/>
      <name val="Calibri"/>
      <family val="2"/>
      <scheme val="minor"/>
    </font>
    <font>
      <sz val="11"/>
      <color rgb="FF000000"/>
      <name val="Calibri"/>
      <family val="2"/>
    </font>
    <font>
      <sz val="11"/>
      <color rgb="FFFF0000"/>
      <name val="Calibri"/>
      <family val="2"/>
    </font>
    <font>
      <sz val="11"/>
      <color theme="1"/>
      <name val="Calibri"/>
      <family val="2"/>
    </font>
    <font>
      <b/>
      <sz val="14"/>
      <color rgb="FF000000"/>
      <name val="Calibri"/>
      <family val="2"/>
    </font>
    <font>
      <sz val="14"/>
      <color rgb="FF000000"/>
      <name val="Calibri"/>
      <family val="2"/>
    </font>
    <font>
      <sz val="11"/>
      <color rgb="FF000000"/>
      <name val="Calibri"/>
      <family val="2"/>
    </font>
    <font>
      <sz val="11"/>
      <color theme="0"/>
      <name val="Calibri"/>
      <family val="2"/>
      <scheme val="minor"/>
    </font>
    <font>
      <sz val="12"/>
      <color theme="1"/>
      <name val="Calibri"/>
      <family val="2"/>
      <scheme val="minor"/>
    </font>
    <font>
      <sz val="12"/>
      <color theme="1"/>
      <name val="Calibri"/>
      <family val="2"/>
    </font>
    <font>
      <sz val="12"/>
      <color rgb="FF000000"/>
      <name val="Calibri"/>
      <family val="2"/>
    </font>
    <font>
      <sz val="12"/>
      <color rgb="FFFF0000"/>
      <name val="Calibri"/>
      <family val="2"/>
    </font>
    <font>
      <b/>
      <sz val="11"/>
      <name val="Calibri"/>
      <family val="2"/>
      <scheme val="minor"/>
    </font>
    <font>
      <b/>
      <i/>
      <sz val="12"/>
      <color theme="1"/>
      <name val="Calibri"/>
      <family val="2"/>
      <scheme val="minor"/>
    </font>
    <font>
      <b/>
      <sz val="12"/>
      <color theme="3"/>
      <name val="Calibri"/>
      <family val="2"/>
      <scheme val="minor"/>
    </font>
    <font>
      <i/>
      <sz val="12"/>
      <color theme="1"/>
      <name val="Calibri"/>
      <family val="2"/>
      <scheme val="minor"/>
    </font>
    <font>
      <b/>
      <sz val="12"/>
      <color rgb="FF000000"/>
      <name val="Calibri"/>
      <family val="2"/>
      <scheme val="minor"/>
    </font>
    <font>
      <sz val="12"/>
      <color rgb="FF000000"/>
      <name val="Calibri"/>
      <family val="2"/>
      <scheme val="minor"/>
    </font>
    <font>
      <b/>
      <sz val="12"/>
      <color theme="4" tint="-0.249977111117893"/>
      <name val="Calibri"/>
      <family val="2"/>
      <scheme val="minor"/>
    </font>
    <font>
      <b/>
      <sz val="12"/>
      <color theme="4" tint="-0.249977111117893"/>
      <name val="Calibri"/>
      <family val="2"/>
    </font>
    <font>
      <b/>
      <sz val="12"/>
      <color theme="1"/>
      <name val="Calibri"/>
      <family val="2"/>
    </font>
    <font>
      <b/>
      <sz val="12"/>
      <color rgb="FF000000"/>
      <name val="Calibri"/>
      <family val="2"/>
    </font>
    <font>
      <b/>
      <sz val="12"/>
      <color rgb="FFFF0000"/>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2" tint="-9.9978637043366805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4" fontId="7" fillId="0" borderId="0" applyFont="0" applyFill="0" applyBorder="0" applyAlignment="0" applyProtection="0"/>
  </cellStyleXfs>
  <cellXfs count="113">
    <xf numFmtId="0" fontId="0" fillId="0" borderId="0" xfId="0"/>
    <xf numFmtId="10" fontId="0" fillId="0" borderId="0" xfId="0" applyNumberFormat="1"/>
    <xf numFmtId="14" fontId="0" fillId="0" borderId="0" xfId="0" applyNumberFormat="1" applyAlignment="1">
      <alignment horizontal="left"/>
    </xf>
    <xf numFmtId="165" fontId="0" fillId="0" borderId="0" xfId="0" applyNumberFormat="1"/>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166" fontId="0" fillId="0" borderId="0" xfId="0" applyNumberFormat="1"/>
    <xf numFmtId="0" fontId="4" fillId="0" borderId="0" xfId="0" applyFont="1"/>
    <xf numFmtId="0" fontId="6" fillId="0" borderId="0" xfId="0" applyFont="1"/>
    <xf numFmtId="0" fontId="0" fillId="0" borderId="1" xfId="0" applyBorder="1"/>
    <xf numFmtId="164" fontId="0" fillId="0" borderId="1" xfId="0" applyNumberFormat="1" applyBorder="1" applyAlignment="1">
      <alignment horizontal="left"/>
    </xf>
    <xf numFmtId="165" fontId="0" fillId="0" borderId="1" xfId="0" applyNumberFormat="1" applyBorder="1"/>
    <xf numFmtId="2" fontId="0" fillId="0" borderId="1" xfId="0" applyNumberFormat="1" applyBorder="1"/>
    <xf numFmtId="165" fontId="0" fillId="2" borderId="1" xfId="0" applyNumberFormat="1" applyFill="1" applyBorder="1"/>
    <xf numFmtId="0" fontId="5" fillId="0" borderId="0" xfId="0" applyFont="1" applyAlignment="1">
      <alignment horizontal="right"/>
    </xf>
    <xf numFmtId="0" fontId="5" fillId="0" borderId="1" xfId="0" applyFont="1" applyBorder="1" applyAlignment="1">
      <alignment wrapText="1"/>
    </xf>
    <xf numFmtId="165" fontId="5" fillId="0" borderId="1" xfId="0" applyNumberFormat="1" applyFont="1" applyBorder="1" applyAlignment="1">
      <alignment horizontal="right" wrapText="1"/>
    </xf>
    <xf numFmtId="10" fontId="0" fillId="0" borderId="1" xfId="0" applyNumberFormat="1" applyBorder="1"/>
    <xf numFmtId="0" fontId="0" fillId="0" borderId="1" xfId="0" applyBorder="1" applyAlignment="1">
      <alignment horizontal="left"/>
    </xf>
    <xf numFmtId="164" fontId="0" fillId="0" borderId="1" xfId="0" applyNumberFormat="1" applyBorder="1"/>
    <xf numFmtId="0" fontId="5" fillId="0" borderId="1" xfId="0" applyFont="1" applyBorder="1"/>
    <xf numFmtId="0" fontId="5" fillId="0" borderId="1" xfId="0" applyFont="1" applyBorder="1" applyAlignment="1">
      <alignment horizontal="left"/>
    </xf>
    <xf numFmtId="10" fontId="5" fillId="0" borderId="1" xfId="0" applyNumberFormat="1" applyFont="1" applyBorder="1" applyAlignment="1">
      <alignment horizontal="right" wrapText="1"/>
    </xf>
    <xf numFmtId="0" fontId="5" fillId="0" borderId="0" xfId="0" applyFont="1"/>
    <xf numFmtId="0" fontId="0" fillId="0" borderId="0" xfId="0" applyAlignment="1">
      <alignment horizontal="left"/>
    </xf>
    <xf numFmtId="0" fontId="9" fillId="0" borderId="0" xfId="0" applyFont="1"/>
    <xf numFmtId="0" fontId="10" fillId="0" borderId="0" xfId="0" applyFont="1"/>
    <xf numFmtId="0" fontId="9" fillId="0" borderId="0" xfId="0" applyFont="1" applyAlignment="1">
      <alignment horizontal="left" vertical="top"/>
    </xf>
    <xf numFmtId="165" fontId="5" fillId="0" borderId="1" xfId="0" applyNumberFormat="1" applyFont="1" applyBorder="1" applyAlignment="1">
      <alignment wrapText="1"/>
    </xf>
    <xf numFmtId="0" fontId="15" fillId="0" borderId="0" xfId="0" applyFont="1"/>
    <xf numFmtId="0" fontId="15" fillId="0" borderId="0" xfId="0" applyFont="1" applyAlignment="1">
      <alignment horizontal="left" vertical="top"/>
    </xf>
    <xf numFmtId="165" fontId="0" fillId="2" borderId="0" xfId="0" applyNumberFormat="1" applyFill="1"/>
    <xf numFmtId="165" fontId="0" fillId="2" borderId="0" xfId="0" applyNumberFormat="1" applyFill="1" applyAlignment="1">
      <alignment wrapText="1"/>
    </xf>
    <xf numFmtId="165" fontId="5" fillId="2" borderId="0" xfId="0" applyNumberFormat="1" applyFont="1" applyFill="1" applyAlignment="1">
      <alignment wrapText="1"/>
    </xf>
    <xf numFmtId="165" fontId="5" fillId="2" borderId="0" xfId="1" applyNumberFormat="1" applyFont="1" applyFill="1" applyBorder="1" applyAlignment="1">
      <alignment horizontal="right"/>
    </xf>
    <xf numFmtId="0" fontId="13" fillId="2" borderId="0" xfId="0" applyFont="1" applyFill="1"/>
    <xf numFmtId="165" fontId="0" fillId="2" borderId="0" xfId="0" applyNumberFormat="1" applyFill="1" applyAlignment="1">
      <alignment horizontal="right"/>
    </xf>
    <xf numFmtId="8" fontId="16" fillId="0" borderId="0" xfId="0" applyNumberFormat="1" applyFont="1" applyAlignment="1">
      <alignment wrapText="1"/>
    </xf>
    <xf numFmtId="165" fontId="0" fillId="2" borderId="4" xfId="0" applyNumberFormat="1" applyFill="1" applyBorder="1"/>
    <xf numFmtId="2" fontId="0" fillId="0" borderId="5" xfId="0" applyNumberFormat="1" applyBorder="1"/>
    <xf numFmtId="2" fontId="0" fillId="0" borderId="6" xfId="0" applyNumberFormat="1" applyBorder="1"/>
    <xf numFmtId="167" fontId="0" fillId="0" borderId="1" xfId="0" applyNumberFormat="1" applyBorder="1"/>
    <xf numFmtId="167" fontId="0" fillId="0" borderId="5" xfId="0" applyNumberFormat="1" applyBorder="1"/>
    <xf numFmtId="167" fontId="16" fillId="0" borderId="3" xfId="0" applyNumberFormat="1" applyFont="1" applyBorder="1" applyAlignment="1">
      <alignment wrapText="1"/>
    </xf>
    <xf numFmtId="167" fontId="0" fillId="0" borderId="6" xfId="0" applyNumberFormat="1" applyBorder="1"/>
    <xf numFmtId="2" fontId="16" fillId="0" borderId="3" xfId="0" applyNumberFormat="1" applyFont="1" applyBorder="1" applyAlignment="1">
      <alignment wrapText="1"/>
    </xf>
    <xf numFmtId="10" fontId="0" fillId="2" borderId="1" xfId="0" applyNumberFormat="1" applyFill="1" applyBorder="1"/>
    <xf numFmtId="165" fontId="5" fillId="4" borderId="1" xfId="0" applyNumberFormat="1" applyFont="1" applyFill="1" applyBorder="1" applyAlignment="1">
      <alignment wrapText="1"/>
    </xf>
    <xf numFmtId="165" fontId="5" fillId="0" borderId="1" xfId="0" applyNumberFormat="1" applyFont="1" applyBorder="1"/>
    <xf numFmtId="2" fontId="5" fillId="0" borderId="1" xfId="0" applyNumberFormat="1" applyFont="1" applyBorder="1"/>
    <xf numFmtId="165" fontId="5" fillId="2" borderId="1" xfId="0" applyNumberFormat="1" applyFont="1" applyFill="1" applyBorder="1"/>
    <xf numFmtId="10" fontId="5" fillId="0" borderId="1" xfId="0" applyNumberFormat="1" applyFont="1" applyBorder="1"/>
    <xf numFmtId="165" fontId="5" fillId="0" borderId="0" xfId="0" applyNumberFormat="1" applyFont="1"/>
    <xf numFmtId="2" fontId="5" fillId="0" borderId="0" xfId="0" applyNumberFormat="1" applyFont="1"/>
    <xf numFmtId="0" fontId="0" fillId="0" borderId="0" xfId="0" applyAlignment="1">
      <alignment horizontal="left" wrapText="1"/>
    </xf>
    <xf numFmtId="0" fontId="17" fillId="0" borderId="0" xfId="0" applyFont="1"/>
    <xf numFmtId="165" fontId="18" fillId="2" borderId="1" xfId="0" applyNumberFormat="1" applyFont="1" applyFill="1" applyBorder="1" applyAlignment="1">
      <alignment vertical="center"/>
    </xf>
    <xf numFmtId="165" fontId="18" fillId="2" borderId="1" xfId="0" applyNumberFormat="1" applyFont="1" applyFill="1" applyBorder="1" applyAlignment="1">
      <alignment vertical="center" wrapText="1"/>
    </xf>
    <xf numFmtId="165" fontId="1" fillId="2" borderId="1" xfId="0" applyNumberFormat="1" applyFont="1" applyFill="1" applyBorder="1" applyAlignment="1">
      <alignment vertical="center" wrapText="1"/>
    </xf>
    <xf numFmtId="0" fontId="19" fillId="2" borderId="1" xfId="0" applyFont="1" applyFill="1" applyBorder="1" applyAlignment="1">
      <alignment vertical="center" wrapText="1"/>
    </xf>
    <xf numFmtId="0" fontId="0" fillId="0" borderId="1" xfId="0" applyBorder="1" applyProtection="1">
      <protection locked="0"/>
    </xf>
    <xf numFmtId="164" fontId="0" fillId="0" borderId="1" xfId="0" applyNumberFormat="1" applyBorder="1" applyAlignment="1" applyProtection="1">
      <alignment horizontal="left"/>
      <protection locked="0"/>
    </xf>
    <xf numFmtId="165" fontId="0" fillId="0" borderId="1" xfId="0" applyNumberFormat="1" applyBorder="1" applyProtection="1">
      <protection locked="0"/>
    </xf>
    <xf numFmtId="10" fontId="0" fillId="0" borderId="1" xfId="0" applyNumberFormat="1" applyBorder="1" applyProtection="1">
      <protection locked="0"/>
    </xf>
    <xf numFmtId="0" fontId="0" fillId="0" borderId="0" xfId="0" applyAlignment="1">
      <alignment wrapText="1"/>
    </xf>
    <xf numFmtId="0" fontId="0" fillId="4" borderId="0" xfId="0" applyFill="1"/>
    <xf numFmtId="0" fontId="22" fillId="0" borderId="0" xfId="0" applyFont="1"/>
    <xf numFmtId="0" fontId="5" fillId="4" borderId="0" xfId="0" applyFont="1" applyFill="1"/>
    <xf numFmtId="0" fontId="0" fillId="0" borderId="1" xfId="0" applyBorder="1" applyAlignment="1" applyProtection="1">
      <alignment horizontal="left"/>
      <protection locked="0"/>
    </xf>
    <xf numFmtId="164" fontId="0" fillId="0" borderId="1" xfId="0" applyNumberFormat="1" applyBorder="1" applyProtection="1">
      <protection locked="0"/>
    </xf>
    <xf numFmtId="0" fontId="5" fillId="0" borderId="1" xfId="0" applyFont="1" applyBorder="1" applyProtection="1">
      <protection locked="0"/>
    </xf>
    <xf numFmtId="0" fontId="5" fillId="0" borderId="1" xfId="0" applyFont="1" applyBorder="1" applyAlignment="1" applyProtection="1">
      <alignment horizontal="left"/>
      <protection locked="0"/>
    </xf>
    <xf numFmtId="0" fontId="5" fillId="0" borderId="1" xfId="0" applyFont="1" applyBorder="1" applyAlignment="1" applyProtection="1">
      <alignment wrapText="1"/>
      <protection locked="0"/>
    </xf>
    <xf numFmtId="165" fontId="5" fillId="0" borderId="1" xfId="0" applyNumberFormat="1" applyFont="1" applyBorder="1" applyAlignment="1" applyProtection="1">
      <alignment horizontal="right" wrapText="1"/>
      <protection locked="0"/>
    </xf>
    <xf numFmtId="10" fontId="5" fillId="0" borderId="1" xfId="0" applyNumberFormat="1" applyFont="1" applyBorder="1" applyAlignment="1" applyProtection="1">
      <alignment horizontal="right" wrapText="1"/>
      <protection locked="0"/>
    </xf>
    <xf numFmtId="0" fontId="0" fillId="0" borderId="1" xfId="0" applyBorder="1" applyAlignment="1" applyProtection="1">
      <alignment wrapText="1"/>
      <protection locked="0"/>
    </xf>
    <xf numFmtId="164" fontId="5" fillId="0" borderId="1" xfId="0" applyNumberFormat="1" applyFont="1" applyBorder="1" applyAlignment="1" applyProtection="1">
      <alignment wrapText="1"/>
      <protection locked="0"/>
    </xf>
    <xf numFmtId="0" fontId="18" fillId="0" borderId="0" xfId="0" applyFont="1"/>
    <xf numFmtId="165" fontId="18" fillId="0" borderId="0" xfId="0" applyNumberFormat="1" applyFont="1"/>
    <xf numFmtId="0" fontId="23" fillId="0" borderId="0" xfId="0" applyFont="1"/>
    <xf numFmtId="0" fontId="25" fillId="0" borderId="0" xfId="0" applyFont="1"/>
    <xf numFmtId="0" fontId="26" fillId="0" borderId="1" xfId="0" applyFont="1" applyBorder="1" applyAlignment="1">
      <alignment wrapText="1"/>
    </xf>
    <xf numFmtId="0" fontId="1" fillId="0" borderId="1" xfId="0" applyFont="1" applyBorder="1" applyAlignment="1">
      <alignment wrapText="1"/>
    </xf>
    <xf numFmtId="165" fontId="1" fillId="0" borderId="1" xfId="0" applyNumberFormat="1" applyFont="1" applyBorder="1" applyAlignment="1">
      <alignment wrapText="1"/>
    </xf>
    <xf numFmtId="165" fontId="1" fillId="5" borderId="1" xfId="0" applyNumberFormat="1" applyFont="1" applyFill="1" applyBorder="1" applyAlignment="1">
      <alignment wrapText="1"/>
    </xf>
    <xf numFmtId="165" fontId="26" fillId="5" borderId="1" xfId="0" applyNumberFormat="1" applyFont="1" applyFill="1" applyBorder="1" applyAlignment="1">
      <alignment wrapText="1"/>
    </xf>
    <xf numFmtId="0" fontId="18" fillId="0" borderId="1" xfId="0" applyFont="1" applyBorder="1" applyProtection="1">
      <protection locked="0"/>
    </xf>
    <xf numFmtId="164" fontId="18" fillId="0" borderId="1" xfId="0" applyNumberFormat="1" applyFont="1" applyBorder="1" applyAlignment="1" applyProtection="1">
      <alignment horizontal="left"/>
      <protection locked="0"/>
    </xf>
    <xf numFmtId="165" fontId="18" fillId="0" borderId="1" xfId="0" applyNumberFormat="1" applyFont="1" applyBorder="1" applyProtection="1">
      <protection locked="0"/>
    </xf>
    <xf numFmtId="2" fontId="18" fillId="0" borderId="1" xfId="0" applyNumberFormat="1" applyFont="1" applyBorder="1" applyProtection="1">
      <protection locked="0"/>
    </xf>
    <xf numFmtId="165" fontId="18" fillId="2" borderId="1" xfId="0" applyNumberFormat="1" applyFont="1" applyFill="1" applyBorder="1"/>
    <xf numFmtId="10" fontId="18" fillId="2" borderId="1" xfId="0" applyNumberFormat="1" applyFont="1" applyFill="1" applyBorder="1"/>
    <xf numFmtId="14" fontId="18" fillId="0" borderId="0" xfId="0" applyNumberFormat="1" applyFont="1" applyAlignment="1">
      <alignment horizontal="left"/>
    </xf>
    <xf numFmtId="0" fontId="1" fillId="0" borderId="0" xfId="0" applyFont="1" applyAlignment="1">
      <alignment horizontal="right"/>
    </xf>
    <xf numFmtId="165" fontId="1" fillId="2" borderId="1" xfId="0" applyNumberFormat="1" applyFont="1" applyFill="1" applyBorder="1"/>
    <xf numFmtId="2" fontId="1" fillId="2" borderId="1" xfId="0" applyNumberFormat="1" applyFont="1" applyFill="1" applyBorder="1"/>
    <xf numFmtId="165" fontId="1" fillId="0" borderId="1" xfId="0" applyNumberFormat="1" applyFont="1" applyBorder="1" applyProtection="1">
      <protection locked="0"/>
    </xf>
    <xf numFmtId="2" fontId="18" fillId="0" borderId="0" xfId="0" applyNumberFormat="1" applyFont="1"/>
    <xf numFmtId="0" fontId="1" fillId="6" borderId="0" xfId="0" applyFont="1" applyFill="1"/>
    <xf numFmtId="165" fontId="1" fillId="6" borderId="0" xfId="0" applyNumberFormat="1" applyFont="1" applyFill="1"/>
    <xf numFmtId="0" fontId="18" fillId="0" borderId="0" xfId="0" applyFont="1" applyAlignment="1">
      <alignment horizontal="left" wrapText="1"/>
    </xf>
    <xf numFmtId="165" fontId="1" fillId="2" borderId="1" xfId="1" applyNumberFormat="1" applyFont="1" applyFill="1" applyBorder="1" applyAlignment="1" applyProtection="1">
      <alignment horizontal="right" vertical="center"/>
    </xf>
    <xf numFmtId="165" fontId="18" fillId="2" borderId="1" xfId="0" applyNumberFormat="1" applyFont="1" applyFill="1" applyBorder="1" applyAlignment="1">
      <alignment horizontal="right" vertical="center"/>
    </xf>
    <xf numFmtId="0" fontId="19" fillId="0" borderId="0" xfId="0" applyFont="1" applyAlignment="1">
      <alignment horizontal="left" vertical="center" wrapText="1"/>
    </xf>
    <xf numFmtId="165" fontId="18" fillId="0" borderId="0" xfId="0" applyNumberFormat="1" applyFont="1" applyAlignment="1">
      <alignment horizontal="right" vertical="center"/>
    </xf>
    <xf numFmtId="165" fontId="24" fillId="3" borderId="0" xfId="0" applyNumberFormat="1" applyFont="1" applyFill="1" applyAlignment="1">
      <alignment horizontal="center" wrapText="1"/>
    </xf>
    <xf numFmtId="165" fontId="24" fillId="3" borderId="2" xfId="0" applyNumberFormat="1" applyFont="1" applyFill="1" applyBorder="1" applyAlignment="1">
      <alignment horizontal="center" wrapText="1"/>
    </xf>
    <xf numFmtId="165" fontId="18" fillId="0" borderId="0" xfId="0" applyNumberFormat="1" applyFont="1" applyAlignment="1" applyProtection="1">
      <alignment horizontal="left" vertical="top"/>
      <protection locked="0"/>
    </xf>
    <xf numFmtId="165" fontId="8" fillId="3" borderId="0" xfId="0" applyNumberFormat="1" applyFont="1" applyFill="1" applyAlignment="1">
      <alignment horizontal="center" wrapText="1"/>
    </xf>
    <xf numFmtId="165" fontId="8" fillId="3" borderId="2" xfId="0" applyNumberFormat="1" applyFont="1" applyFill="1" applyBorder="1" applyAlignment="1">
      <alignment horizontal="center" wrapText="1"/>
    </xf>
    <xf numFmtId="0" fontId="30" fillId="2" borderId="1" xfId="0" applyFont="1" applyFill="1" applyBorder="1" applyAlignment="1">
      <alignment horizontal="left" vertical="center" wrapText="1"/>
    </xf>
    <xf numFmtId="165" fontId="1" fillId="2" borderId="1" xfId="0" applyNumberFormat="1" applyFont="1" applyFill="1" applyBorder="1" applyAlignment="1">
      <alignment horizontal="right" vertical="center"/>
    </xf>
  </cellXfs>
  <cellStyles count="2">
    <cellStyle name="Currency" xfId="1" builtinId="4"/>
    <cellStyle name="Normal" xfId="0" builtinId="0"/>
  </cellStyles>
  <dxfs count="1">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mp"/><Relationship Id="rId2" Type="http://schemas.openxmlformats.org/officeDocument/2006/relationships/image" Target="../media/image2.tm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1523999</xdr:colOff>
      <xdr:row>12</xdr:row>
      <xdr:rowOff>152399</xdr:rowOff>
    </xdr:from>
    <xdr:to>
      <xdr:col>16</xdr:col>
      <xdr:colOff>53975</xdr:colOff>
      <xdr:row>25</xdr:row>
      <xdr:rowOff>3051</xdr:rowOff>
    </xdr:to>
    <xdr:pic>
      <xdr:nvPicPr>
        <xdr:cNvPr id="13" name="Picture 12" descr="This image emphasizes that users should only enter data in the blank cells as the greyed cells contain formulas and should not be edited. ">
          <a:extLst>
            <a:ext uri="{FF2B5EF4-FFF2-40B4-BE49-F238E27FC236}">
              <a16:creationId xmlns:a16="http://schemas.microsoft.com/office/drawing/2014/main" id="{80DECEDD-DADB-9EDE-BA89-B6AA4B61E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67949" y="2409824"/>
          <a:ext cx="2797176" cy="23271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3</xdr:row>
      <xdr:rowOff>130175</xdr:rowOff>
    </xdr:from>
    <xdr:to>
      <xdr:col>11</xdr:col>
      <xdr:colOff>1266825</xdr:colOff>
      <xdr:row>18</xdr:row>
      <xdr:rowOff>180975</xdr:rowOff>
    </xdr:to>
    <xdr:pic>
      <xdr:nvPicPr>
        <xdr:cNvPr id="3" name="Picture 2" descr="This image describes the process of completing the personnel tab of this workbook." title="Personnel Tab">
          <a:extLst>
            <a:ext uri="{FF2B5EF4-FFF2-40B4-BE49-F238E27FC236}">
              <a16:creationId xmlns:a16="http://schemas.microsoft.com/office/drawing/2014/main" id="{3E0B8B06-3FCC-965F-F81D-A61CC21939B1}"/>
            </a:ext>
            <a:ext uri="{147F2762-F138-4A5C-976F-8EAC2B608ADB}">
              <a16:predDERef xmlns:a16="http://schemas.microsoft.com/office/drawing/2014/main" pred="{47773733-AC41-F5DE-DC3B-43EBDA804F11}"/>
            </a:ext>
          </a:extLst>
        </xdr:cNvPr>
        <xdr:cNvPicPr>
          <a:picLocks noChangeAspect="1"/>
        </xdr:cNvPicPr>
      </xdr:nvPicPr>
      <xdr:blipFill>
        <a:blip xmlns:r="http://schemas.openxmlformats.org/officeDocument/2006/relationships" r:embed="rId2"/>
        <a:stretch>
          <a:fillRect/>
        </a:stretch>
      </xdr:blipFill>
      <xdr:spPr>
        <a:xfrm>
          <a:off x="95250" y="673100"/>
          <a:ext cx="9877425" cy="2905125"/>
        </a:xfrm>
        <a:prstGeom prst="rect">
          <a:avLst/>
        </a:prstGeom>
      </xdr:spPr>
    </xdr:pic>
    <xdr:clientData/>
  </xdr:twoCellAnchor>
  <xdr:twoCellAnchor editAs="oneCell">
    <xdr:from>
      <xdr:col>0</xdr:col>
      <xdr:colOff>120650</xdr:colOff>
      <xdr:row>19</xdr:row>
      <xdr:rowOff>76200</xdr:rowOff>
    </xdr:from>
    <xdr:to>
      <xdr:col>11</xdr:col>
      <xdr:colOff>863600</xdr:colOff>
      <xdr:row>36</xdr:row>
      <xdr:rowOff>38711</xdr:rowOff>
    </xdr:to>
    <xdr:pic>
      <xdr:nvPicPr>
        <xdr:cNvPr id="6" name="Picture 5" descr="This image describes the process of completing the contracted services and non-personnel tab of this workbook." title="Contracted Services and Non-Personnel Tab">
          <a:extLst>
            <a:ext uri="{FF2B5EF4-FFF2-40B4-BE49-F238E27FC236}">
              <a16:creationId xmlns:a16="http://schemas.microsoft.com/office/drawing/2014/main" id="{01E4B5C4-891E-C472-9F2C-AB33317B7F11}"/>
            </a:ext>
            <a:ext uri="{147F2762-F138-4A5C-976F-8EAC2B608ADB}">
              <a16:predDERef xmlns:a16="http://schemas.microsoft.com/office/drawing/2014/main" pred="{3E0B8B06-3FCC-965F-F81D-A61CC21939B1}"/>
            </a:ext>
          </a:extLst>
        </xdr:cNvPr>
        <xdr:cNvPicPr>
          <a:picLocks noChangeAspect="1"/>
        </xdr:cNvPicPr>
      </xdr:nvPicPr>
      <xdr:blipFill>
        <a:blip xmlns:r="http://schemas.openxmlformats.org/officeDocument/2006/relationships" r:embed="rId3"/>
        <a:stretch>
          <a:fillRect/>
        </a:stretch>
      </xdr:blipFill>
      <xdr:spPr>
        <a:xfrm>
          <a:off x="120650" y="3514725"/>
          <a:ext cx="9448800" cy="320101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6144C-FF01-45E5-B059-B5C827E9D416}">
  <sheetPr>
    <tabColor theme="4"/>
  </sheetPr>
  <dimension ref="A1:Q45"/>
  <sheetViews>
    <sheetView showGridLines="0" zoomScaleNormal="100" workbookViewId="0">
      <selection activeCell="J2" sqref="J2"/>
    </sheetView>
  </sheetViews>
  <sheetFormatPr defaultRowHeight="15" customHeight="1" x14ac:dyDescent="0.35"/>
  <cols>
    <col min="9" max="9" width="37.81640625" customWidth="1"/>
    <col min="10" max="10" width="14.26953125" customWidth="1"/>
    <col min="11" max="11" width="3.26953125" customWidth="1"/>
    <col min="12" max="12" width="26.1796875" customWidth="1"/>
  </cols>
  <sheetData>
    <row r="1" spans="1:17" s="67" customFormat="1" ht="14.5" x14ac:dyDescent="0.35">
      <c r="A1" s="67" t="s">
        <v>0</v>
      </c>
      <c r="J1" s="67" t="s">
        <v>1</v>
      </c>
    </row>
    <row r="2" spans="1:17" ht="14.5" x14ac:dyDescent="0.35">
      <c r="A2" t="s">
        <v>2</v>
      </c>
      <c r="J2" s="66"/>
      <c r="L2" s="68" t="str">
        <f>IF(J2="yes","You need to complete the Personnel tab.",IF(J2="no","You do not need to complete the Personnel tab.",IF(J2="","")))</f>
        <v/>
      </c>
      <c r="M2" s="66"/>
      <c r="N2" s="66"/>
      <c r="O2" s="66"/>
      <c r="P2" s="66"/>
      <c r="Q2" s="66"/>
    </row>
    <row r="3" spans="1:17" ht="14.5" x14ac:dyDescent="0.35">
      <c r="A3" t="s">
        <v>3</v>
      </c>
      <c r="J3" s="66"/>
      <c r="L3" s="68" t="str">
        <f>IF(J3="yes","You need to complete the Contracted Services and Non-Personnel tab.",IF(J3="no","You do not need to complete the Contracted Services and Non-Personnel tab.",IF(J3="","")))</f>
        <v/>
      </c>
      <c r="M3" s="66"/>
      <c r="N3" s="66"/>
      <c r="O3" s="66"/>
      <c r="P3" s="66"/>
      <c r="Q3" s="66"/>
    </row>
    <row r="4" spans="1:17" ht="15" customHeight="1" x14ac:dyDescent="0.35">
      <c r="L4" s="65"/>
    </row>
    <row r="44" spans="2:2" ht="14.5" x14ac:dyDescent="0.35">
      <c r="B44" s="56" t="s">
        <v>4</v>
      </c>
    </row>
    <row r="45" spans="2:2" ht="14.5" x14ac:dyDescent="0.35">
      <c r="B45" s="56" t="s">
        <v>5</v>
      </c>
    </row>
  </sheetData>
  <dataValidations count="1">
    <dataValidation type="list" allowBlank="1" showInputMessage="1" showErrorMessage="1" sqref="J2:K3" xr:uid="{75B12C5B-443E-47D9-9463-DC880D1F52BF}">
      <formula1>$B$44:$B$45</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F50AC-A34E-4AE8-9AAC-4AE90D0FCD90}">
  <sheetPr>
    <tabColor theme="5" tint="-0.249977111117893"/>
    <pageSetUpPr fitToPage="1"/>
  </sheetPr>
  <dimension ref="A1:U114"/>
  <sheetViews>
    <sheetView tabSelected="1" workbookViewId="0">
      <selection activeCell="R102" sqref="R102"/>
    </sheetView>
  </sheetViews>
  <sheetFormatPr defaultRowHeight="15" customHeight="1" x14ac:dyDescent="0.35"/>
  <cols>
    <col min="1" max="1" width="26.7265625" style="78" customWidth="1"/>
    <col min="2" max="2" width="16.453125" style="78" customWidth="1"/>
    <col min="3" max="3" width="15.453125" style="78" customWidth="1"/>
    <col min="4" max="4" width="14.453125" style="78" customWidth="1"/>
    <col min="5" max="5" width="13.453125" style="78" customWidth="1"/>
    <col min="6" max="6" width="32.81640625" style="78" customWidth="1"/>
    <col min="7" max="7" width="12.26953125" style="78" customWidth="1"/>
    <col min="8" max="8" width="10.90625" style="78" customWidth="1"/>
    <col min="9" max="9" width="10.26953125" style="78" customWidth="1"/>
    <col min="10" max="10" width="10.90625" style="78" customWidth="1"/>
    <col min="11" max="11" width="10.1796875" style="79" bestFit="1" customWidth="1"/>
    <col min="12" max="12" width="11.54296875" style="79" customWidth="1"/>
    <col min="13" max="13" width="10.36328125" style="79" customWidth="1"/>
    <col min="14" max="14" width="13.6328125" style="79" customWidth="1"/>
    <col min="15" max="15" width="9.7265625" style="79" customWidth="1"/>
    <col min="16" max="16" width="15.1796875" style="79" customWidth="1"/>
    <col min="17" max="17" width="9.453125" style="79" customWidth="1"/>
    <col min="18" max="18" width="11.26953125" style="79" customWidth="1"/>
    <col min="19" max="19" width="9.81640625" style="79" customWidth="1"/>
    <col min="20" max="20" width="17.54296875" style="79" customWidth="1"/>
    <col min="21" max="21" width="18" style="79" customWidth="1"/>
    <col min="22" max="16384" width="8.7265625" style="78"/>
  </cols>
  <sheetData>
    <row r="1" spans="1:21" ht="15.5" x14ac:dyDescent="0.35">
      <c r="A1" s="4" t="s">
        <v>6</v>
      </c>
      <c r="B1" s="4"/>
    </row>
    <row r="2" spans="1:21" ht="15.5" x14ac:dyDescent="0.35">
      <c r="A2" s="4" t="s">
        <v>7</v>
      </c>
      <c r="B2" s="4"/>
      <c r="C2" s="4"/>
      <c r="D2" s="4"/>
      <c r="E2" s="4"/>
      <c r="F2" s="4"/>
      <c r="G2" s="4"/>
      <c r="J2" s="4"/>
    </row>
    <row r="3" spans="1:21" ht="16.5" customHeight="1" x14ac:dyDescent="0.35">
      <c r="A3" s="80" t="s">
        <v>8</v>
      </c>
      <c r="B3" s="80"/>
      <c r="C3" s="4"/>
      <c r="D3" s="4"/>
      <c r="E3" s="4"/>
      <c r="F3" s="4"/>
      <c r="G3" s="4"/>
      <c r="J3" s="4"/>
      <c r="M3" s="106" t="s">
        <v>9</v>
      </c>
      <c r="N3" s="106"/>
      <c r="O3" s="106"/>
      <c r="P3" s="106"/>
      <c r="Q3" s="106"/>
      <c r="R3" s="106"/>
      <c r="S3" s="106"/>
    </row>
    <row r="4" spans="1:21" ht="21" customHeight="1" x14ac:dyDescent="0.35">
      <c r="C4" s="4"/>
      <c r="D4" s="4"/>
      <c r="E4" s="81"/>
      <c r="F4" s="4"/>
      <c r="G4" s="4"/>
      <c r="J4" s="4"/>
      <c r="M4" s="107"/>
      <c r="N4" s="107"/>
      <c r="O4" s="107"/>
      <c r="P4" s="107"/>
      <c r="Q4" s="107"/>
      <c r="R4" s="107"/>
      <c r="S4" s="107"/>
    </row>
    <row r="5" spans="1:21" ht="77.5" x14ac:dyDescent="0.35">
      <c r="A5" s="82" t="s">
        <v>104</v>
      </c>
      <c r="B5" s="83" t="s">
        <v>10</v>
      </c>
      <c r="C5" s="83" t="s">
        <v>11</v>
      </c>
      <c r="D5" s="83" t="s">
        <v>12</v>
      </c>
      <c r="E5" s="83" t="s">
        <v>13</v>
      </c>
      <c r="F5" s="83" t="s">
        <v>14</v>
      </c>
      <c r="G5" s="84" t="s">
        <v>15</v>
      </c>
      <c r="H5" s="82" t="s">
        <v>105</v>
      </c>
      <c r="I5" s="83" t="s">
        <v>16</v>
      </c>
      <c r="J5" s="83" t="s">
        <v>109</v>
      </c>
      <c r="K5" s="83" t="s">
        <v>18</v>
      </c>
      <c r="L5" s="84" t="s">
        <v>19</v>
      </c>
      <c r="M5" s="85" t="s">
        <v>103</v>
      </c>
      <c r="N5" s="85" t="s">
        <v>21</v>
      </c>
      <c r="O5" s="85" t="s">
        <v>22</v>
      </c>
      <c r="P5" s="85" t="s">
        <v>23</v>
      </c>
      <c r="Q5" s="85" t="s">
        <v>24</v>
      </c>
      <c r="R5" s="85" t="s">
        <v>25</v>
      </c>
      <c r="S5" s="86" t="s">
        <v>106</v>
      </c>
      <c r="T5" s="84" t="s">
        <v>26</v>
      </c>
      <c r="U5" s="84" t="s">
        <v>27</v>
      </c>
    </row>
    <row r="6" spans="1:21" ht="15.5" x14ac:dyDescent="0.35">
      <c r="A6" s="87"/>
      <c r="B6" s="87"/>
      <c r="C6" s="88"/>
      <c r="D6" s="88"/>
      <c r="E6" s="88"/>
      <c r="F6" s="87"/>
      <c r="G6" s="89"/>
      <c r="H6" s="90"/>
      <c r="I6" s="90"/>
      <c r="J6" s="91">
        <f t="shared" ref="J6:J37" si="0">IF(ISBLANK(H6),0,ROUND(G6/H6,2))</f>
        <v>0</v>
      </c>
      <c r="K6" s="92">
        <f t="shared" ref="K6:K37" si="1">IF(ISBLANK(H6),0,I6/H6)</f>
        <v>0</v>
      </c>
      <c r="L6" s="91">
        <f t="shared" ref="L6:L69" si="2">ROUND(+G6*K6,2)</f>
        <v>0</v>
      </c>
      <c r="M6" s="89"/>
      <c r="N6" s="89"/>
      <c r="O6" s="89"/>
      <c r="P6" s="89"/>
      <c r="Q6" s="89"/>
      <c r="R6" s="89"/>
      <c r="S6" s="89"/>
      <c r="T6" s="91">
        <f t="shared" ref="T6:T37" si="3">ROUND(SUM(M6:S6)*K6,2)</f>
        <v>0</v>
      </c>
      <c r="U6" s="91">
        <f t="shared" ref="U6:U36" si="4">+L6+T6</f>
        <v>0</v>
      </c>
    </row>
    <row r="7" spans="1:21" ht="15.5" x14ac:dyDescent="0.35">
      <c r="A7" s="87"/>
      <c r="B7" s="87"/>
      <c r="C7" s="88"/>
      <c r="D7" s="88"/>
      <c r="E7" s="88"/>
      <c r="F7" s="87"/>
      <c r="G7" s="89"/>
      <c r="H7" s="90"/>
      <c r="I7" s="90"/>
      <c r="J7" s="91">
        <f t="shared" si="0"/>
        <v>0</v>
      </c>
      <c r="K7" s="92">
        <f t="shared" si="1"/>
        <v>0</v>
      </c>
      <c r="L7" s="91">
        <f t="shared" si="2"/>
        <v>0</v>
      </c>
      <c r="M7" s="89"/>
      <c r="N7" s="89"/>
      <c r="O7" s="89"/>
      <c r="P7" s="89"/>
      <c r="Q7" s="89"/>
      <c r="R7" s="89"/>
      <c r="S7" s="89"/>
      <c r="T7" s="91">
        <f t="shared" si="3"/>
        <v>0</v>
      </c>
      <c r="U7" s="91">
        <f t="shared" si="4"/>
        <v>0</v>
      </c>
    </row>
    <row r="8" spans="1:21" ht="15.5" x14ac:dyDescent="0.35">
      <c r="A8" s="87"/>
      <c r="B8" s="87"/>
      <c r="C8" s="88"/>
      <c r="D8" s="88"/>
      <c r="E8" s="88"/>
      <c r="F8" s="87"/>
      <c r="G8" s="89"/>
      <c r="H8" s="90"/>
      <c r="I8" s="90"/>
      <c r="J8" s="91">
        <f t="shared" si="0"/>
        <v>0</v>
      </c>
      <c r="K8" s="92">
        <f t="shared" si="1"/>
        <v>0</v>
      </c>
      <c r="L8" s="91">
        <f t="shared" si="2"/>
        <v>0</v>
      </c>
      <c r="M8" s="89"/>
      <c r="N8" s="89"/>
      <c r="O8" s="89"/>
      <c r="P8" s="89"/>
      <c r="Q8" s="89"/>
      <c r="R8" s="89"/>
      <c r="S8" s="89"/>
      <c r="T8" s="91">
        <f t="shared" si="3"/>
        <v>0</v>
      </c>
      <c r="U8" s="91">
        <f t="shared" si="4"/>
        <v>0</v>
      </c>
    </row>
    <row r="9" spans="1:21" ht="15.5" x14ac:dyDescent="0.35">
      <c r="A9" s="87"/>
      <c r="B9" s="87"/>
      <c r="C9" s="88"/>
      <c r="D9" s="88"/>
      <c r="E9" s="88"/>
      <c r="F9" s="87"/>
      <c r="G9" s="89"/>
      <c r="H9" s="90"/>
      <c r="I9" s="90"/>
      <c r="J9" s="91">
        <f t="shared" si="0"/>
        <v>0</v>
      </c>
      <c r="K9" s="92">
        <f t="shared" si="1"/>
        <v>0</v>
      </c>
      <c r="L9" s="91">
        <f t="shared" si="2"/>
        <v>0</v>
      </c>
      <c r="M9" s="89"/>
      <c r="N9" s="89"/>
      <c r="O9" s="89"/>
      <c r="P9" s="89"/>
      <c r="Q9" s="89"/>
      <c r="R9" s="89"/>
      <c r="S9" s="89"/>
      <c r="T9" s="91">
        <f t="shared" si="3"/>
        <v>0</v>
      </c>
      <c r="U9" s="91">
        <f t="shared" si="4"/>
        <v>0</v>
      </c>
    </row>
    <row r="10" spans="1:21" ht="15.5" x14ac:dyDescent="0.35">
      <c r="A10" s="87"/>
      <c r="B10" s="87"/>
      <c r="C10" s="88"/>
      <c r="D10" s="88"/>
      <c r="E10" s="88"/>
      <c r="F10" s="87"/>
      <c r="G10" s="89"/>
      <c r="H10" s="90"/>
      <c r="I10" s="90"/>
      <c r="J10" s="91">
        <f t="shared" si="0"/>
        <v>0</v>
      </c>
      <c r="K10" s="92">
        <f t="shared" si="1"/>
        <v>0</v>
      </c>
      <c r="L10" s="91">
        <f t="shared" si="2"/>
        <v>0</v>
      </c>
      <c r="M10" s="89"/>
      <c r="N10" s="89"/>
      <c r="O10" s="89"/>
      <c r="P10" s="89"/>
      <c r="Q10" s="89"/>
      <c r="R10" s="89"/>
      <c r="S10" s="89"/>
      <c r="T10" s="91">
        <f t="shared" si="3"/>
        <v>0</v>
      </c>
      <c r="U10" s="91">
        <f t="shared" si="4"/>
        <v>0</v>
      </c>
    </row>
    <row r="11" spans="1:21" ht="15.5" x14ac:dyDescent="0.35">
      <c r="A11" s="87"/>
      <c r="B11" s="87"/>
      <c r="C11" s="88"/>
      <c r="D11" s="88"/>
      <c r="E11" s="88"/>
      <c r="F11" s="87"/>
      <c r="G11" s="89"/>
      <c r="H11" s="90"/>
      <c r="I11" s="90"/>
      <c r="J11" s="91">
        <f t="shared" si="0"/>
        <v>0</v>
      </c>
      <c r="K11" s="92">
        <f t="shared" si="1"/>
        <v>0</v>
      </c>
      <c r="L11" s="91">
        <f t="shared" si="2"/>
        <v>0</v>
      </c>
      <c r="M11" s="89"/>
      <c r="N11" s="89"/>
      <c r="O11" s="89"/>
      <c r="P11" s="89"/>
      <c r="Q11" s="89"/>
      <c r="R11" s="89"/>
      <c r="S11" s="89"/>
      <c r="T11" s="91">
        <f t="shared" si="3"/>
        <v>0</v>
      </c>
      <c r="U11" s="91">
        <f t="shared" si="4"/>
        <v>0</v>
      </c>
    </row>
    <row r="12" spans="1:21" ht="15.5" x14ac:dyDescent="0.35">
      <c r="A12" s="87"/>
      <c r="B12" s="87"/>
      <c r="C12" s="88"/>
      <c r="D12" s="88"/>
      <c r="E12" s="88"/>
      <c r="F12" s="87"/>
      <c r="G12" s="89"/>
      <c r="H12" s="90"/>
      <c r="I12" s="90"/>
      <c r="J12" s="91">
        <f t="shared" si="0"/>
        <v>0</v>
      </c>
      <c r="K12" s="92">
        <f t="shared" si="1"/>
        <v>0</v>
      </c>
      <c r="L12" s="91">
        <f t="shared" si="2"/>
        <v>0</v>
      </c>
      <c r="M12" s="89"/>
      <c r="N12" s="89"/>
      <c r="O12" s="89"/>
      <c r="P12" s="89"/>
      <c r="Q12" s="89"/>
      <c r="R12" s="89"/>
      <c r="S12" s="89"/>
      <c r="T12" s="91">
        <f t="shared" si="3"/>
        <v>0</v>
      </c>
      <c r="U12" s="91">
        <f t="shared" si="4"/>
        <v>0</v>
      </c>
    </row>
    <row r="13" spans="1:21" ht="15.5" x14ac:dyDescent="0.35">
      <c r="A13" s="87"/>
      <c r="B13" s="87"/>
      <c r="C13" s="88"/>
      <c r="D13" s="88"/>
      <c r="E13" s="88"/>
      <c r="F13" s="87"/>
      <c r="G13" s="89"/>
      <c r="H13" s="90"/>
      <c r="I13" s="90"/>
      <c r="J13" s="91">
        <f t="shared" si="0"/>
        <v>0</v>
      </c>
      <c r="K13" s="92">
        <f t="shared" si="1"/>
        <v>0</v>
      </c>
      <c r="L13" s="91">
        <f t="shared" si="2"/>
        <v>0</v>
      </c>
      <c r="M13" s="89"/>
      <c r="N13" s="89"/>
      <c r="O13" s="89"/>
      <c r="P13" s="89"/>
      <c r="Q13" s="89"/>
      <c r="R13" s="89"/>
      <c r="S13" s="89"/>
      <c r="T13" s="91">
        <f t="shared" si="3"/>
        <v>0</v>
      </c>
      <c r="U13" s="91">
        <f t="shared" si="4"/>
        <v>0</v>
      </c>
    </row>
    <row r="14" spans="1:21" ht="15.5" x14ac:dyDescent="0.35">
      <c r="A14" s="87"/>
      <c r="B14" s="87"/>
      <c r="C14" s="88"/>
      <c r="D14" s="88"/>
      <c r="E14" s="88"/>
      <c r="F14" s="87"/>
      <c r="G14" s="89"/>
      <c r="H14" s="90"/>
      <c r="I14" s="90"/>
      <c r="J14" s="91">
        <f t="shared" si="0"/>
        <v>0</v>
      </c>
      <c r="K14" s="92">
        <f t="shared" si="1"/>
        <v>0</v>
      </c>
      <c r="L14" s="91">
        <f t="shared" si="2"/>
        <v>0</v>
      </c>
      <c r="M14" s="89"/>
      <c r="N14" s="89"/>
      <c r="O14" s="89"/>
      <c r="P14" s="89"/>
      <c r="Q14" s="89"/>
      <c r="R14" s="89"/>
      <c r="S14" s="89"/>
      <c r="T14" s="91">
        <f t="shared" si="3"/>
        <v>0</v>
      </c>
      <c r="U14" s="91">
        <f t="shared" si="4"/>
        <v>0</v>
      </c>
    </row>
    <row r="15" spans="1:21" ht="15.5" x14ac:dyDescent="0.35">
      <c r="A15" s="87"/>
      <c r="B15" s="87"/>
      <c r="C15" s="88"/>
      <c r="D15" s="88"/>
      <c r="E15" s="88"/>
      <c r="F15" s="87"/>
      <c r="G15" s="89"/>
      <c r="H15" s="90"/>
      <c r="I15" s="90"/>
      <c r="J15" s="91">
        <f t="shared" si="0"/>
        <v>0</v>
      </c>
      <c r="K15" s="92">
        <f t="shared" si="1"/>
        <v>0</v>
      </c>
      <c r="L15" s="91">
        <f t="shared" si="2"/>
        <v>0</v>
      </c>
      <c r="M15" s="89"/>
      <c r="N15" s="89"/>
      <c r="O15" s="89"/>
      <c r="P15" s="89"/>
      <c r="Q15" s="89"/>
      <c r="R15" s="89"/>
      <c r="S15" s="89"/>
      <c r="T15" s="91">
        <f t="shared" si="3"/>
        <v>0</v>
      </c>
      <c r="U15" s="91">
        <f t="shared" si="4"/>
        <v>0</v>
      </c>
    </row>
    <row r="16" spans="1:21" ht="15.5" x14ac:dyDescent="0.35">
      <c r="A16" s="87"/>
      <c r="B16" s="87"/>
      <c r="C16" s="88"/>
      <c r="D16" s="88"/>
      <c r="E16" s="88"/>
      <c r="F16" s="87"/>
      <c r="G16" s="89"/>
      <c r="H16" s="90"/>
      <c r="I16" s="90"/>
      <c r="J16" s="91">
        <f t="shared" si="0"/>
        <v>0</v>
      </c>
      <c r="K16" s="92">
        <f t="shared" si="1"/>
        <v>0</v>
      </c>
      <c r="L16" s="91">
        <f t="shared" si="2"/>
        <v>0</v>
      </c>
      <c r="M16" s="89"/>
      <c r="N16" s="89"/>
      <c r="O16" s="89"/>
      <c r="P16" s="89"/>
      <c r="Q16" s="89"/>
      <c r="R16" s="89"/>
      <c r="S16" s="89"/>
      <c r="T16" s="91">
        <f t="shared" si="3"/>
        <v>0</v>
      </c>
      <c r="U16" s="91">
        <f t="shared" si="4"/>
        <v>0</v>
      </c>
    </row>
    <row r="17" spans="1:21" ht="15.5" x14ac:dyDescent="0.35">
      <c r="A17" s="87"/>
      <c r="B17" s="87"/>
      <c r="C17" s="88"/>
      <c r="D17" s="88"/>
      <c r="E17" s="88"/>
      <c r="F17" s="87"/>
      <c r="G17" s="89"/>
      <c r="H17" s="90"/>
      <c r="I17" s="90"/>
      <c r="J17" s="91">
        <f t="shared" si="0"/>
        <v>0</v>
      </c>
      <c r="K17" s="92">
        <f t="shared" si="1"/>
        <v>0</v>
      </c>
      <c r="L17" s="91">
        <f t="shared" si="2"/>
        <v>0</v>
      </c>
      <c r="M17" s="89"/>
      <c r="N17" s="89"/>
      <c r="O17" s="89"/>
      <c r="P17" s="89"/>
      <c r="Q17" s="89"/>
      <c r="R17" s="89"/>
      <c r="S17" s="89"/>
      <c r="T17" s="91">
        <f t="shared" si="3"/>
        <v>0</v>
      </c>
      <c r="U17" s="91">
        <f t="shared" si="4"/>
        <v>0</v>
      </c>
    </row>
    <row r="18" spans="1:21" ht="15.5" x14ac:dyDescent="0.35">
      <c r="A18" s="87"/>
      <c r="B18" s="87"/>
      <c r="C18" s="88"/>
      <c r="D18" s="88"/>
      <c r="E18" s="88"/>
      <c r="F18" s="87"/>
      <c r="G18" s="89"/>
      <c r="H18" s="90"/>
      <c r="I18" s="90"/>
      <c r="J18" s="91">
        <f t="shared" si="0"/>
        <v>0</v>
      </c>
      <c r="K18" s="92">
        <f t="shared" si="1"/>
        <v>0</v>
      </c>
      <c r="L18" s="91">
        <f t="shared" si="2"/>
        <v>0</v>
      </c>
      <c r="M18" s="89"/>
      <c r="N18" s="89"/>
      <c r="O18" s="89"/>
      <c r="P18" s="89"/>
      <c r="Q18" s="89"/>
      <c r="R18" s="89"/>
      <c r="S18" s="89"/>
      <c r="T18" s="91">
        <f t="shared" si="3"/>
        <v>0</v>
      </c>
      <c r="U18" s="91">
        <f t="shared" si="4"/>
        <v>0</v>
      </c>
    </row>
    <row r="19" spans="1:21" ht="15.5" x14ac:dyDescent="0.35">
      <c r="A19" s="87"/>
      <c r="B19" s="87"/>
      <c r="C19" s="88"/>
      <c r="D19" s="88"/>
      <c r="E19" s="88"/>
      <c r="F19" s="87"/>
      <c r="G19" s="89"/>
      <c r="H19" s="90"/>
      <c r="I19" s="90"/>
      <c r="J19" s="91">
        <f t="shared" si="0"/>
        <v>0</v>
      </c>
      <c r="K19" s="92">
        <f t="shared" si="1"/>
        <v>0</v>
      </c>
      <c r="L19" s="91">
        <f t="shared" si="2"/>
        <v>0</v>
      </c>
      <c r="M19" s="89"/>
      <c r="N19" s="89"/>
      <c r="O19" s="89"/>
      <c r="P19" s="89"/>
      <c r="Q19" s="89"/>
      <c r="R19" s="89"/>
      <c r="S19" s="89"/>
      <c r="T19" s="91">
        <f t="shared" si="3"/>
        <v>0</v>
      </c>
      <c r="U19" s="91">
        <f t="shared" si="4"/>
        <v>0</v>
      </c>
    </row>
    <row r="20" spans="1:21" ht="15.5" x14ac:dyDescent="0.35">
      <c r="A20" s="87"/>
      <c r="B20" s="87"/>
      <c r="C20" s="88"/>
      <c r="D20" s="88"/>
      <c r="E20" s="88"/>
      <c r="F20" s="87"/>
      <c r="G20" s="89"/>
      <c r="H20" s="90"/>
      <c r="I20" s="90"/>
      <c r="J20" s="91">
        <f t="shared" si="0"/>
        <v>0</v>
      </c>
      <c r="K20" s="92">
        <f t="shared" si="1"/>
        <v>0</v>
      </c>
      <c r="L20" s="91">
        <f t="shared" si="2"/>
        <v>0</v>
      </c>
      <c r="M20" s="89"/>
      <c r="N20" s="89"/>
      <c r="O20" s="89"/>
      <c r="P20" s="89"/>
      <c r="Q20" s="89"/>
      <c r="R20" s="89"/>
      <c r="S20" s="89"/>
      <c r="T20" s="91">
        <f t="shared" si="3"/>
        <v>0</v>
      </c>
      <c r="U20" s="91">
        <f t="shared" si="4"/>
        <v>0</v>
      </c>
    </row>
    <row r="21" spans="1:21" ht="15.5" x14ac:dyDescent="0.35">
      <c r="A21" s="87"/>
      <c r="B21" s="87"/>
      <c r="C21" s="88"/>
      <c r="D21" s="88"/>
      <c r="E21" s="88"/>
      <c r="F21" s="87"/>
      <c r="G21" s="89"/>
      <c r="H21" s="90"/>
      <c r="I21" s="90"/>
      <c r="J21" s="91">
        <f t="shared" si="0"/>
        <v>0</v>
      </c>
      <c r="K21" s="92">
        <f t="shared" si="1"/>
        <v>0</v>
      </c>
      <c r="L21" s="91">
        <f t="shared" si="2"/>
        <v>0</v>
      </c>
      <c r="M21" s="89"/>
      <c r="N21" s="89"/>
      <c r="O21" s="89"/>
      <c r="P21" s="89"/>
      <c r="Q21" s="89"/>
      <c r="R21" s="89"/>
      <c r="S21" s="89"/>
      <c r="T21" s="91">
        <f t="shared" si="3"/>
        <v>0</v>
      </c>
      <c r="U21" s="91">
        <f t="shared" si="4"/>
        <v>0</v>
      </c>
    </row>
    <row r="22" spans="1:21" ht="15.5" x14ac:dyDescent="0.35">
      <c r="A22" s="87"/>
      <c r="B22" s="87"/>
      <c r="C22" s="88"/>
      <c r="D22" s="88"/>
      <c r="E22" s="88"/>
      <c r="F22" s="87"/>
      <c r="G22" s="89"/>
      <c r="H22" s="90"/>
      <c r="I22" s="90"/>
      <c r="J22" s="91">
        <f t="shared" si="0"/>
        <v>0</v>
      </c>
      <c r="K22" s="92">
        <f t="shared" si="1"/>
        <v>0</v>
      </c>
      <c r="L22" s="91">
        <f t="shared" si="2"/>
        <v>0</v>
      </c>
      <c r="M22" s="89"/>
      <c r="N22" s="89"/>
      <c r="O22" s="89"/>
      <c r="P22" s="89"/>
      <c r="Q22" s="89"/>
      <c r="R22" s="89"/>
      <c r="S22" s="89"/>
      <c r="T22" s="91">
        <f t="shared" si="3"/>
        <v>0</v>
      </c>
      <c r="U22" s="91">
        <f t="shared" si="4"/>
        <v>0</v>
      </c>
    </row>
    <row r="23" spans="1:21" ht="15.5" x14ac:dyDescent="0.35">
      <c r="A23" s="87"/>
      <c r="B23" s="87"/>
      <c r="C23" s="88"/>
      <c r="D23" s="88"/>
      <c r="E23" s="88"/>
      <c r="F23" s="87"/>
      <c r="G23" s="89"/>
      <c r="H23" s="90"/>
      <c r="I23" s="90"/>
      <c r="J23" s="91">
        <f t="shared" si="0"/>
        <v>0</v>
      </c>
      <c r="K23" s="92">
        <f t="shared" si="1"/>
        <v>0</v>
      </c>
      <c r="L23" s="91">
        <f t="shared" si="2"/>
        <v>0</v>
      </c>
      <c r="M23" s="89"/>
      <c r="N23" s="89"/>
      <c r="O23" s="89"/>
      <c r="P23" s="89"/>
      <c r="Q23" s="89"/>
      <c r="R23" s="89"/>
      <c r="S23" s="89"/>
      <c r="T23" s="91">
        <f t="shared" si="3"/>
        <v>0</v>
      </c>
      <c r="U23" s="91">
        <f t="shared" si="4"/>
        <v>0</v>
      </c>
    </row>
    <row r="24" spans="1:21" ht="15.5" x14ac:dyDescent="0.35">
      <c r="A24" s="87"/>
      <c r="B24" s="87"/>
      <c r="C24" s="88"/>
      <c r="D24" s="88"/>
      <c r="E24" s="88"/>
      <c r="F24" s="87"/>
      <c r="G24" s="89"/>
      <c r="H24" s="90"/>
      <c r="I24" s="90"/>
      <c r="J24" s="91">
        <f t="shared" si="0"/>
        <v>0</v>
      </c>
      <c r="K24" s="92">
        <f t="shared" si="1"/>
        <v>0</v>
      </c>
      <c r="L24" s="91">
        <f t="shared" si="2"/>
        <v>0</v>
      </c>
      <c r="M24" s="89"/>
      <c r="N24" s="89"/>
      <c r="O24" s="89"/>
      <c r="P24" s="89"/>
      <c r="Q24" s="89"/>
      <c r="R24" s="89"/>
      <c r="S24" s="89"/>
      <c r="T24" s="91">
        <f t="shared" si="3"/>
        <v>0</v>
      </c>
      <c r="U24" s="91">
        <f t="shared" si="4"/>
        <v>0</v>
      </c>
    </row>
    <row r="25" spans="1:21" ht="15.5" x14ac:dyDescent="0.35">
      <c r="A25" s="87"/>
      <c r="B25" s="87"/>
      <c r="C25" s="88"/>
      <c r="D25" s="88"/>
      <c r="E25" s="88"/>
      <c r="F25" s="87"/>
      <c r="G25" s="89"/>
      <c r="H25" s="90"/>
      <c r="I25" s="90"/>
      <c r="J25" s="91">
        <f t="shared" si="0"/>
        <v>0</v>
      </c>
      <c r="K25" s="92">
        <f t="shared" si="1"/>
        <v>0</v>
      </c>
      <c r="L25" s="91">
        <f t="shared" si="2"/>
        <v>0</v>
      </c>
      <c r="M25" s="89"/>
      <c r="N25" s="89"/>
      <c r="O25" s="89"/>
      <c r="P25" s="89"/>
      <c r="Q25" s="89"/>
      <c r="R25" s="89"/>
      <c r="S25" s="89"/>
      <c r="T25" s="91">
        <f t="shared" si="3"/>
        <v>0</v>
      </c>
      <c r="U25" s="91">
        <f t="shared" si="4"/>
        <v>0</v>
      </c>
    </row>
    <row r="26" spans="1:21" ht="15.5" x14ac:dyDescent="0.35">
      <c r="A26" s="87"/>
      <c r="B26" s="87"/>
      <c r="C26" s="88"/>
      <c r="D26" s="88"/>
      <c r="E26" s="88"/>
      <c r="F26" s="87"/>
      <c r="G26" s="89"/>
      <c r="H26" s="90"/>
      <c r="I26" s="90"/>
      <c r="J26" s="91">
        <f t="shared" si="0"/>
        <v>0</v>
      </c>
      <c r="K26" s="92">
        <f t="shared" si="1"/>
        <v>0</v>
      </c>
      <c r="L26" s="91">
        <f t="shared" si="2"/>
        <v>0</v>
      </c>
      <c r="M26" s="89"/>
      <c r="N26" s="89"/>
      <c r="O26" s="89"/>
      <c r="P26" s="89"/>
      <c r="Q26" s="89"/>
      <c r="R26" s="89"/>
      <c r="S26" s="89"/>
      <c r="T26" s="91">
        <f t="shared" si="3"/>
        <v>0</v>
      </c>
      <c r="U26" s="91">
        <f t="shared" si="4"/>
        <v>0</v>
      </c>
    </row>
    <row r="27" spans="1:21" ht="15.5" x14ac:dyDescent="0.35">
      <c r="A27" s="87"/>
      <c r="B27" s="87"/>
      <c r="C27" s="88"/>
      <c r="D27" s="88"/>
      <c r="E27" s="88"/>
      <c r="F27" s="87"/>
      <c r="G27" s="89"/>
      <c r="H27" s="90"/>
      <c r="I27" s="90"/>
      <c r="J27" s="91">
        <f t="shared" si="0"/>
        <v>0</v>
      </c>
      <c r="K27" s="92">
        <f t="shared" si="1"/>
        <v>0</v>
      </c>
      <c r="L27" s="91">
        <f t="shared" si="2"/>
        <v>0</v>
      </c>
      <c r="M27" s="89"/>
      <c r="N27" s="89"/>
      <c r="O27" s="89"/>
      <c r="P27" s="89"/>
      <c r="Q27" s="89"/>
      <c r="R27" s="89"/>
      <c r="S27" s="89"/>
      <c r="T27" s="91">
        <f t="shared" si="3"/>
        <v>0</v>
      </c>
      <c r="U27" s="91">
        <f t="shared" si="4"/>
        <v>0</v>
      </c>
    </row>
    <row r="28" spans="1:21" ht="15.5" x14ac:dyDescent="0.35">
      <c r="A28" s="87"/>
      <c r="B28" s="87"/>
      <c r="C28" s="88"/>
      <c r="D28" s="88"/>
      <c r="E28" s="88"/>
      <c r="F28" s="87"/>
      <c r="G28" s="89"/>
      <c r="H28" s="90"/>
      <c r="I28" s="90"/>
      <c r="J28" s="91">
        <f t="shared" si="0"/>
        <v>0</v>
      </c>
      <c r="K28" s="92">
        <f t="shared" si="1"/>
        <v>0</v>
      </c>
      <c r="L28" s="91">
        <f t="shared" si="2"/>
        <v>0</v>
      </c>
      <c r="M28" s="89"/>
      <c r="N28" s="89"/>
      <c r="O28" s="89"/>
      <c r="P28" s="89"/>
      <c r="Q28" s="89"/>
      <c r="R28" s="89"/>
      <c r="S28" s="89"/>
      <c r="T28" s="91">
        <f t="shared" si="3"/>
        <v>0</v>
      </c>
      <c r="U28" s="91">
        <f t="shared" si="4"/>
        <v>0</v>
      </c>
    </row>
    <row r="29" spans="1:21" ht="15.5" x14ac:dyDescent="0.35">
      <c r="A29" s="87"/>
      <c r="B29" s="87"/>
      <c r="C29" s="88"/>
      <c r="D29" s="88"/>
      <c r="E29" s="88"/>
      <c r="F29" s="87"/>
      <c r="G29" s="89"/>
      <c r="H29" s="90"/>
      <c r="I29" s="90"/>
      <c r="J29" s="91">
        <f t="shared" si="0"/>
        <v>0</v>
      </c>
      <c r="K29" s="92">
        <f t="shared" si="1"/>
        <v>0</v>
      </c>
      <c r="L29" s="91">
        <f t="shared" si="2"/>
        <v>0</v>
      </c>
      <c r="M29" s="89"/>
      <c r="N29" s="89"/>
      <c r="O29" s="89"/>
      <c r="P29" s="89"/>
      <c r="Q29" s="89"/>
      <c r="R29" s="89"/>
      <c r="S29" s="89"/>
      <c r="T29" s="91">
        <f t="shared" si="3"/>
        <v>0</v>
      </c>
      <c r="U29" s="91">
        <f t="shared" si="4"/>
        <v>0</v>
      </c>
    </row>
    <row r="30" spans="1:21" ht="15.5" x14ac:dyDescent="0.35">
      <c r="A30" s="87"/>
      <c r="B30" s="87"/>
      <c r="C30" s="88"/>
      <c r="D30" s="88"/>
      <c r="E30" s="88"/>
      <c r="F30" s="87"/>
      <c r="G30" s="89"/>
      <c r="H30" s="90"/>
      <c r="I30" s="90"/>
      <c r="J30" s="91">
        <f t="shared" si="0"/>
        <v>0</v>
      </c>
      <c r="K30" s="92">
        <f t="shared" si="1"/>
        <v>0</v>
      </c>
      <c r="L30" s="91">
        <f t="shared" si="2"/>
        <v>0</v>
      </c>
      <c r="M30" s="89"/>
      <c r="N30" s="89"/>
      <c r="O30" s="89"/>
      <c r="P30" s="89"/>
      <c r="Q30" s="89"/>
      <c r="R30" s="89"/>
      <c r="S30" s="89"/>
      <c r="T30" s="91">
        <f t="shared" si="3"/>
        <v>0</v>
      </c>
      <c r="U30" s="91">
        <f t="shared" si="4"/>
        <v>0</v>
      </c>
    </row>
    <row r="31" spans="1:21" ht="15.5" x14ac:dyDescent="0.35">
      <c r="A31" s="87"/>
      <c r="B31" s="87"/>
      <c r="C31" s="88"/>
      <c r="D31" s="88"/>
      <c r="E31" s="88"/>
      <c r="F31" s="87"/>
      <c r="G31" s="89"/>
      <c r="H31" s="90"/>
      <c r="I31" s="90"/>
      <c r="J31" s="91">
        <f t="shared" si="0"/>
        <v>0</v>
      </c>
      <c r="K31" s="92">
        <f t="shared" si="1"/>
        <v>0</v>
      </c>
      <c r="L31" s="91">
        <f t="shared" si="2"/>
        <v>0</v>
      </c>
      <c r="M31" s="89"/>
      <c r="N31" s="89"/>
      <c r="O31" s="89"/>
      <c r="P31" s="89"/>
      <c r="Q31" s="89"/>
      <c r="R31" s="89"/>
      <c r="S31" s="89"/>
      <c r="T31" s="91">
        <f t="shared" si="3"/>
        <v>0</v>
      </c>
      <c r="U31" s="91">
        <f t="shared" si="4"/>
        <v>0</v>
      </c>
    </row>
    <row r="32" spans="1:21" ht="15.5" x14ac:dyDescent="0.35">
      <c r="A32" s="87"/>
      <c r="B32" s="87"/>
      <c r="C32" s="88"/>
      <c r="D32" s="88"/>
      <c r="E32" s="88"/>
      <c r="F32" s="87"/>
      <c r="G32" s="89"/>
      <c r="H32" s="90"/>
      <c r="I32" s="90"/>
      <c r="J32" s="91">
        <f t="shared" si="0"/>
        <v>0</v>
      </c>
      <c r="K32" s="92">
        <f t="shared" si="1"/>
        <v>0</v>
      </c>
      <c r="L32" s="91">
        <f t="shared" si="2"/>
        <v>0</v>
      </c>
      <c r="M32" s="89"/>
      <c r="N32" s="89"/>
      <c r="O32" s="89"/>
      <c r="P32" s="89"/>
      <c r="Q32" s="89"/>
      <c r="R32" s="89"/>
      <c r="S32" s="89"/>
      <c r="T32" s="91">
        <f t="shared" si="3"/>
        <v>0</v>
      </c>
      <c r="U32" s="91">
        <f t="shared" si="4"/>
        <v>0</v>
      </c>
    </row>
    <row r="33" spans="1:21" ht="15.5" x14ac:dyDescent="0.35">
      <c r="A33" s="87"/>
      <c r="B33" s="87"/>
      <c r="C33" s="88"/>
      <c r="D33" s="88"/>
      <c r="E33" s="88"/>
      <c r="F33" s="87"/>
      <c r="G33" s="89"/>
      <c r="H33" s="90"/>
      <c r="I33" s="90"/>
      <c r="J33" s="91">
        <f t="shared" si="0"/>
        <v>0</v>
      </c>
      <c r="K33" s="92">
        <f t="shared" si="1"/>
        <v>0</v>
      </c>
      <c r="L33" s="91">
        <f t="shared" si="2"/>
        <v>0</v>
      </c>
      <c r="M33" s="89"/>
      <c r="N33" s="89"/>
      <c r="O33" s="89"/>
      <c r="P33" s="89"/>
      <c r="Q33" s="89"/>
      <c r="R33" s="89"/>
      <c r="S33" s="89"/>
      <c r="T33" s="91">
        <f t="shared" si="3"/>
        <v>0</v>
      </c>
      <c r="U33" s="91">
        <f t="shared" si="4"/>
        <v>0</v>
      </c>
    </row>
    <row r="34" spans="1:21" ht="15.5" x14ac:dyDescent="0.35">
      <c r="A34" s="87"/>
      <c r="B34" s="87"/>
      <c r="C34" s="88"/>
      <c r="D34" s="88"/>
      <c r="E34" s="88"/>
      <c r="F34" s="87"/>
      <c r="G34" s="89"/>
      <c r="H34" s="90"/>
      <c r="I34" s="90"/>
      <c r="J34" s="91">
        <f t="shared" si="0"/>
        <v>0</v>
      </c>
      <c r="K34" s="92">
        <f t="shared" si="1"/>
        <v>0</v>
      </c>
      <c r="L34" s="91">
        <f t="shared" si="2"/>
        <v>0</v>
      </c>
      <c r="M34" s="89"/>
      <c r="N34" s="89"/>
      <c r="O34" s="89"/>
      <c r="P34" s="89"/>
      <c r="Q34" s="89"/>
      <c r="R34" s="89"/>
      <c r="S34" s="89"/>
      <c r="T34" s="91">
        <f t="shared" si="3"/>
        <v>0</v>
      </c>
      <c r="U34" s="91">
        <f t="shared" si="4"/>
        <v>0</v>
      </c>
    </row>
    <row r="35" spans="1:21" ht="15.5" x14ac:dyDescent="0.35">
      <c r="A35" s="87"/>
      <c r="B35" s="87"/>
      <c r="C35" s="88"/>
      <c r="D35" s="88"/>
      <c r="E35" s="88"/>
      <c r="F35" s="87"/>
      <c r="G35" s="89"/>
      <c r="H35" s="90"/>
      <c r="I35" s="90"/>
      <c r="J35" s="91">
        <f t="shared" si="0"/>
        <v>0</v>
      </c>
      <c r="K35" s="92">
        <f t="shared" si="1"/>
        <v>0</v>
      </c>
      <c r="L35" s="91">
        <f t="shared" si="2"/>
        <v>0</v>
      </c>
      <c r="M35" s="89"/>
      <c r="N35" s="89"/>
      <c r="O35" s="89"/>
      <c r="P35" s="89"/>
      <c r="Q35" s="89"/>
      <c r="R35" s="89"/>
      <c r="S35" s="89"/>
      <c r="T35" s="91">
        <f t="shared" si="3"/>
        <v>0</v>
      </c>
      <c r="U35" s="91">
        <f t="shared" si="4"/>
        <v>0</v>
      </c>
    </row>
    <row r="36" spans="1:21" ht="15.5" x14ac:dyDescent="0.35">
      <c r="A36" s="87"/>
      <c r="B36" s="87"/>
      <c r="C36" s="88"/>
      <c r="D36" s="88"/>
      <c r="E36" s="88"/>
      <c r="F36" s="87"/>
      <c r="G36" s="89"/>
      <c r="H36" s="90"/>
      <c r="I36" s="90"/>
      <c r="J36" s="91">
        <f t="shared" si="0"/>
        <v>0</v>
      </c>
      <c r="K36" s="92">
        <f t="shared" si="1"/>
        <v>0</v>
      </c>
      <c r="L36" s="91">
        <f t="shared" si="2"/>
        <v>0</v>
      </c>
      <c r="M36" s="89"/>
      <c r="N36" s="89"/>
      <c r="O36" s="89"/>
      <c r="P36" s="89"/>
      <c r="Q36" s="89"/>
      <c r="R36" s="89"/>
      <c r="S36" s="89"/>
      <c r="T36" s="91">
        <f t="shared" si="3"/>
        <v>0</v>
      </c>
      <c r="U36" s="91">
        <f t="shared" si="4"/>
        <v>0</v>
      </c>
    </row>
    <row r="37" spans="1:21" ht="15.5" x14ac:dyDescent="0.35">
      <c r="A37" s="87"/>
      <c r="B37" s="87"/>
      <c r="C37" s="88"/>
      <c r="D37" s="88"/>
      <c r="E37" s="88"/>
      <c r="F37" s="87"/>
      <c r="G37" s="89"/>
      <c r="H37" s="90"/>
      <c r="I37" s="90"/>
      <c r="J37" s="91">
        <f t="shared" si="0"/>
        <v>0</v>
      </c>
      <c r="K37" s="92">
        <f t="shared" si="1"/>
        <v>0</v>
      </c>
      <c r="L37" s="91">
        <f t="shared" si="2"/>
        <v>0</v>
      </c>
      <c r="M37" s="89"/>
      <c r="N37" s="89"/>
      <c r="O37" s="89"/>
      <c r="P37" s="89"/>
      <c r="Q37" s="89"/>
      <c r="R37" s="89"/>
      <c r="S37" s="89"/>
      <c r="T37" s="91">
        <f t="shared" si="3"/>
        <v>0</v>
      </c>
      <c r="U37" s="91">
        <f t="shared" ref="U37:U68" si="5">+L37+T37</f>
        <v>0</v>
      </c>
    </row>
    <row r="38" spans="1:21" ht="15.5" x14ac:dyDescent="0.35">
      <c r="A38" s="87"/>
      <c r="B38" s="87"/>
      <c r="C38" s="88"/>
      <c r="D38" s="88"/>
      <c r="E38" s="88"/>
      <c r="F38" s="87"/>
      <c r="G38" s="89"/>
      <c r="H38" s="90"/>
      <c r="I38" s="90"/>
      <c r="J38" s="91">
        <f t="shared" ref="J38:J69" si="6">IF(ISBLANK(H38),0,ROUND(G38/H38,2))</f>
        <v>0</v>
      </c>
      <c r="K38" s="92">
        <f t="shared" ref="K38:K69" si="7">IF(ISBLANK(H38),0,I38/H38)</f>
        <v>0</v>
      </c>
      <c r="L38" s="91">
        <f t="shared" si="2"/>
        <v>0</v>
      </c>
      <c r="M38" s="89"/>
      <c r="N38" s="89"/>
      <c r="O38" s="89"/>
      <c r="P38" s="89"/>
      <c r="Q38" s="89"/>
      <c r="R38" s="89"/>
      <c r="S38" s="89"/>
      <c r="T38" s="91">
        <f t="shared" ref="T38:T69" si="8">ROUND(SUM(M38:S38)*K38,2)</f>
        <v>0</v>
      </c>
      <c r="U38" s="91">
        <f t="shared" si="5"/>
        <v>0</v>
      </c>
    </row>
    <row r="39" spans="1:21" ht="15.5" x14ac:dyDescent="0.35">
      <c r="A39" s="87"/>
      <c r="B39" s="87"/>
      <c r="C39" s="88"/>
      <c r="D39" s="88"/>
      <c r="E39" s="88"/>
      <c r="F39" s="87"/>
      <c r="G39" s="89"/>
      <c r="H39" s="90"/>
      <c r="I39" s="90"/>
      <c r="J39" s="91">
        <f t="shared" si="6"/>
        <v>0</v>
      </c>
      <c r="K39" s="92">
        <f t="shared" si="7"/>
        <v>0</v>
      </c>
      <c r="L39" s="91">
        <f t="shared" si="2"/>
        <v>0</v>
      </c>
      <c r="M39" s="89"/>
      <c r="N39" s="89"/>
      <c r="O39" s="89"/>
      <c r="P39" s="89"/>
      <c r="Q39" s="89"/>
      <c r="R39" s="89"/>
      <c r="S39" s="89"/>
      <c r="T39" s="91">
        <f t="shared" si="8"/>
        <v>0</v>
      </c>
      <c r="U39" s="91">
        <f t="shared" si="5"/>
        <v>0</v>
      </c>
    </row>
    <row r="40" spans="1:21" ht="15.5" x14ac:dyDescent="0.35">
      <c r="A40" s="87"/>
      <c r="B40" s="87"/>
      <c r="C40" s="88"/>
      <c r="D40" s="88"/>
      <c r="E40" s="88"/>
      <c r="F40" s="87"/>
      <c r="G40" s="89"/>
      <c r="H40" s="90"/>
      <c r="I40" s="90"/>
      <c r="J40" s="91">
        <f t="shared" si="6"/>
        <v>0</v>
      </c>
      <c r="K40" s="92">
        <f t="shared" si="7"/>
        <v>0</v>
      </c>
      <c r="L40" s="91">
        <f t="shared" si="2"/>
        <v>0</v>
      </c>
      <c r="M40" s="89"/>
      <c r="N40" s="89"/>
      <c r="O40" s="89"/>
      <c r="P40" s="89"/>
      <c r="Q40" s="89"/>
      <c r="R40" s="89"/>
      <c r="S40" s="89"/>
      <c r="T40" s="91">
        <f t="shared" si="8"/>
        <v>0</v>
      </c>
      <c r="U40" s="91">
        <f t="shared" si="5"/>
        <v>0</v>
      </c>
    </row>
    <row r="41" spans="1:21" ht="15.5" x14ac:dyDescent="0.35">
      <c r="A41" s="87"/>
      <c r="B41" s="87"/>
      <c r="C41" s="88"/>
      <c r="D41" s="88"/>
      <c r="E41" s="88"/>
      <c r="F41" s="87"/>
      <c r="G41" s="89"/>
      <c r="H41" s="90"/>
      <c r="I41" s="90"/>
      <c r="J41" s="91">
        <f t="shared" si="6"/>
        <v>0</v>
      </c>
      <c r="K41" s="92">
        <f t="shared" si="7"/>
        <v>0</v>
      </c>
      <c r="L41" s="91">
        <f t="shared" si="2"/>
        <v>0</v>
      </c>
      <c r="M41" s="89"/>
      <c r="N41" s="89"/>
      <c r="O41" s="89"/>
      <c r="P41" s="89"/>
      <c r="Q41" s="89"/>
      <c r="R41" s="89"/>
      <c r="S41" s="89"/>
      <c r="T41" s="91">
        <f t="shared" si="8"/>
        <v>0</v>
      </c>
      <c r="U41" s="91">
        <f t="shared" si="5"/>
        <v>0</v>
      </c>
    </row>
    <row r="42" spans="1:21" ht="15.5" x14ac:dyDescent="0.35">
      <c r="A42" s="87"/>
      <c r="B42" s="87"/>
      <c r="C42" s="88"/>
      <c r="D42" s="88"/>
      <c r="E42" s="88"/>
      <c r="F42" s="87"/>
      <c r="G42" s="89"/>
      <c r="H42" s="90"/>
      <c r="I42" s="90"/>
      <c r="J42" s="91">
        <f t="shared" si="6"/>
        <v>0</v>
      </c>
      <c r="K42" s="92">
        <f t="shared" si="7"/>
        <v>0</v>
      </c>
      <c r="L42" s="91">
        <f t="shared" si="2"/>
        <v>0</v>
      </c>
      <c r="M42" s="89"/>
      <c r="N42" s="89"/>
      <c r="O42" s="89"/>
      <c r="P42" s="89"/>
      <c r="Q42" s="89"/>
      <c r="R42" s="89"/>
      <c r="S42" s="89"/>
      <c r="T42" s="91">
        <f t="shared" si="8"/>
        <v>0</v>
      </c>
      <c r="U42" s="91">
        <f t="shared" si="5"/>
        <v>0</v>
      </c>
    </row>
    <row r="43" spans="1:21" ht="15.5" x14ac:dyDescent="0.35">
      <c r="A43" s="87"/>
      <c r="B43" s="87"/>
      <c r="C43" s="88"/>
      <c r="D43" s="88"/>
      <c r="E43" s="88"/>
      <c r="F43" s="87"/>
      <c r="G43" s="89"/>
      <c r="H43" s="90"/>
      <c r="I43" s="90"/>
      <c r="J43" s="91">
        <f t="shared" si="6"/>
        <v>0</v>
      </c>
      <c r="K43" s="92">
        <f t="shared" si="7"/>
        <v>0</v>
      </c>
      <c r="L43" s="91">
        <f t="shared" si="2"/>
        <v>0</v>
      </c>
      <c r="M43" s="89"/>
      <c r="N43" s="89"/>
      <c r="O43" s="89"/>
      <c r="P43" s="89"/>
      <c r="Q43" s="89"/>
      <c r="R43" s="89"/>
      <c r="S43" s="89"/>
      <c r="T43" s="91">
        <f t="shared" si="8"/>
        <v>0</v>
      </c>
      <c r="U43" s="91">
        <f t="shared" si="5"/>
        <v>0</v>
      </c>
    </row>
    <row r="44" spans="1:21" ht="15.5" x14ac:dyDescent="0.35">
      <c r="A44" s="87"/>
      <c r="B44" s="87"/>
      <c r="C44" s="88"/>
      <c r="D44" s="88"/>
      <c r="E44" s="88"/>
      <c r="F44" s="87"/>
      <c r="G44" s="89"/>
      <c r="H44" s="90"/>
      <c r="I44" s="90"/>
      <c r="J44" s="91">
        <f t="shared" si="6"/>
        <v>0</v>
      </c>
      <c r="K44" s="92">
        <f t="shared" si="7"/>
        <v>0</v>
      </c>
      <c r="L44" s="91">
        <f t="shared" si="2"/>
        <v>0</v>
      </c>
      <c r="M44" s="89"/>
      <c r="N44" s="89"/>
      <c r="O44" s="89"/>
      <c r="P44" s="89"/>
      <c r="Q44" s="89"/>
      <c r="R44" s="89"/>
      <c r="S44" s="89"/>
      <c r="T44" s="91">
        <f t="shared" si="8"/>
        <v>0</v>
      </c>
      <c r="U44" s="91">
        <f t="shared" si="5"/>
        <v>0</v>
      </c>
    </row>
    <row r="45" spans="1:21" ht="15.5" x14ac:dyDescent="0.35">
      <c r="A45" s="87"/>
      <c r="B45" s="87"/>
      <c r="C45" s="88"/>
      <c r="D45" s="88"/>
      <c r="E45" s="88"/>
      <c r="F45" s="87"/>
      <c r="G45" s="89"/>
      <c r="H45" s="90"/>
      <c r="I45" s="90"/>
      <c r="J45" s="91">
        <f t="shared" si="6"/>
        <v>0</v>
      </c>
      <c r="K45" s="92">
        <f t="shared" si="7"/>
        <v>0</v>
      </c>
      <c r="L45" s="91">
        <f t="shared" si="2"/>
        <v>0</v>
      </c>
      <c r="M45" s="89"/>
      <c r="N45" s="89"/>
      <c r="O45" s="89"/>
      <c r="P45" s="89"/>
      <c r="Q45" s="89"/>
      <c r="R45" s="89"/>
      <c r="S45" s="89"/>
      <c r="T45" s="91">
        <f t="shared" si="8"/>
        <v>0</v>
      </c>
      <c r="U45" s="91">
        <f t="shared" si="5"/>
        <v>0</v>
      </c>
    </row>
    <row r="46" spans="1:21" ht="15.5" x14ac:dyDescent="0.35">
      <c r="A46" s="87"/>
      <c r="B46" s="87"/>
      <c r="C46" s="88"/>
      <c r="D46" s="88"/>
      <c r="E46" s="88"/>
      <c r="F46" s="87"/>
      <c r="G46" s="89"/>
      <c r="H46" s="90"/>
      <c r="I46" s="90"/>
      <c r="J46" s="91">
        <f t="shared" si="6"/>
        <v>0</v>
      </c>
      <c r="K46" s="92">
        <f t="shared" si="7"/>
        <v>0</v>
      </c>
      <c r="L46" s="91">
        <f t="shared" si="2"/>
        <v>0</v>
      </c>
      <c r="M46" s="89"/>
      <c r="N46" s="89"/>
      <c r="O46" s="89"/>
      <c r="P46" s="89"/>
      <c r="Q46" s="89"/>
      <c r="R46" s="89"/>
      <c r="S46" s="89"/>
      <c r="T46" s="91">
        <f t="shared" si="8"/>
        <v>0</v>
      </c>
      <c r="U46" s="91">
        <f t="shared" si="5"/>
        <v>0</v>
      </c>
    </row>
    <row r="47" spans="1:21" ht="15.5" x14ac:dyDescent="0.35">
      <c r="A47" s="87"/>
      <c r="B47" s="87"/>
      <c r="C47" s="88"/>
      <c r="D47" s="88"/>
      <c r="E47" s="88"/>
      <c r="F47" s="87"/>
      <c r="G47" s="89"/>
      <c r="H47" s="90"/>
      <c r="I47" s="90"/>
      <c r="J47" s="91">
        <f t="shared" si="6"/>
        <v>0</v>
      </c>
      <c r="K47" s="92">
        <f t="shared" si="7"/>
        <v>0</v>
      </c>
      <c r="L47" s="91">
        <f t="shared" si="2"/>
        <v>0</v>
      </c>
      <c r="M47" s="89"/>
      <c r="N47" s="89"/>
      <c r="O47" s="89"/>
      <c r="P47" s="89"/>
      <c r="Q47" s="89"/>
      <c r="R47" s="89"/>
      <c r="S47" s="89"/>
      <c r="T47" s="91">
        <f t="shared" si="8"/>
        <v>0</v>
      </c>
      <c r="U47" s="91">
        <f t="shared" si="5"/>
        <v>0</v>
      </c>
    </row>
    <row r="48" spans="1:21" ht="15.5" x14ac:dyDescent="0.35">
      <c r="A48" s="87"/>
      <c r="B48" s="87"/>
      <c r="C48" s="88"/>
      <c r="D48" s="88"/>
      <c r="E48" s="88"/>
      <c r="F48" s="87"/>
      <c r="G48" s="89"/>
      <c r="H48" s="90"/>
      <c r="I48" s="90"/>
      <c r="J48" s="91">
        <f t="shared" si="6"/>
        <v>0</v>
      </c>
      <c r="K48" s="92">
        <f t="shared" si="7"/>
        <v>0</v>
      </c>
      <c r="L48" s="91">
        <f t="shared" si="2"/>
        <v>0</v>
      </c>
      <c r="M48" s="89"/>
      <c r="N48" s="89"/>
      <c r="O48" s="89"/>
      <c r="P48" s="89"/>
      <c r="Q48" s="89"/>
      <c r="R48" s="89"/>
      <c r="S48" s="89"/>
      <c r="T48" s="91">
        <f t="shared" si="8"/>
        <v>0</v>
      </c>
      <c r="U48" s="91">
        <f t="shared" si="5"/>
        <v>0</v>
      </c>
    </row>
    <row r="49" spans="1:21" ht="15.5" x14ac:dyDescent="0.35">
      <c r="A49" s="87"/>
      <c r="B49" s="87"/>
      <c r="C49" s="88"/>
      <c r="D49" s="88"/>
      <c r="E49" s="88"/>
      <c r="F49" s="87"/>
      <c r="G49" s="89"/>
      <c r="H49" s="90"/>
      <c r="I49" s="90"/>
      <c r="J49" s="91">
        <f t="shared" si="6"/>
        <v>0</v>
      </c>
      <c r="K49" s="92">
        <f t="shared" si="7"/>
        <v>0</v>
      </c>
      <c r="L49" s="91">
        <f t="shared" si="2"/>
        <v>0</v>
      </c>
      <c r="M49" s="89"/>
      <c r="N49" s="89"/>
      <c r="O49" s="89"/>
      <c r="P49" s="89"/>
      <c r="Q49" s="89"/>
      <c r="R49" s="89"/>
      <c r="S49" s="89"/>
      <c r="T49" s="91">
        <f t="shared" si="8"/>
        <v>0</v>
      </c>
      <c r="U49" s="91">
        <f t="shared" si="5"/>
        <v>0</v>
      </c>
    </row>
    <row r="50" spans="1:21" ht="15.5" x14ac:dyDescent="0.35">
      <c r="A50" s="87"/>
      <c r="B50" s="87"/>
      <c r="C50" s="88"/>
      <c r="D50" s="88"/>
      <c r="E50" s="88"/>
      <c r="F50" s="87"/>
      <c r="G50" s="89"/>
      <c r="H50" s="90"/>
      <c r="I50" s="90"/>
      <c r="J50" s="91">
        <f t="shared" si="6"/>
        <v>0</v>
      </c>
      <c r="K50" s="92">
        <f t="shared" si="7"/>
        <v>0</v>
      </c>
      <c r="L50" s="91">
        <f t="shared" si="2"/>
        <v>0</v>
      </c>
      <c r="M50" s="89"/>
      <c r="N50" s="89"/>
      <c r="O50" s="89"/>
      <c r="P50" s="89"/>
      <c r="Q50" s="89"/>
      <c r="R50" s="89"/>
      <c r="S50" s="89"/>
      <c r="T50" s="91">
        <f t="shared" si="8"/>
        <v>0</v>
      </c>
      <c r="U50" s="91">
        <f t="shared" si="5"/>
        <v>0</v>
      </c>
    </row>
    <row r="51" spans="1:21" ht="15.5" x14ac:dyDescent="0.35">
      <c r="A51" s="87"/>
      <c r="B51" s="87"/>
      <c r="C51" s="88"/>
      <c r="D51" s="88"/>
      <c r="E51" s="88"/>
      <c r="F51" s="87"/>
      <c r="G51" s="89"/>
      <c r="H51" s="90"/>
      <c r="I51" s="90"/>
      <c r="J51" s="91">
        <f t="shared" si="6"/>
        <v>0</v>
      </c>
      <c r="K51" s="92">
        <f t="shared" si="7"/>
        <v>0</v>
      </c>
      <c r="L51" s="91">
        <f t="shared" si="2"/>
        <v>0</v>
      </c>
      <c r="M51" s="89"/>
      <c r="N51" s="89"/>
      <c r="O51" s="89"/>
      <c r="P51" s="89"/>
      <c r="Q51" s="89"/>
      <c r="R51" s="89"/>
      <c r="S51" s="89"/>
      <c r="T51" s="91">
        <f t="shared" si="8"/>
        <v>0</v>
      </c>
      <c r="U51" s="91">
        <f t="shared" si="5"/>
        <v>0</v>
      </c>
    </row>
    <row r="52" spans="1:21" ht="15.5" x14ac:dyDescent="0.35">
      <c r="A52" s="87"/>
      <c r="B52" s="87"/>
      <c r="C52" s="88"/>
      <c r="D52" s="88"/>
      <c r="E52" s="88"/>
      <c r="F52" s="87"/>
      <c r="G52" s="89"/>
      <c r="H52" s="90"/>
      <c r="I52" s="90"/>
      <c r="J52" s="91">
        <f t="shared" si="6"/>
        <v>0</v>
      </c>
      <c r="K52" s="92">
        <f t="shared" si="7"/>
        <v>0</v>
      </c>
      <c r="L52" s="91">
        <f t="shared" si="2"/>
        <v>0</v>
      </c>
      <c r="M52" s="89"/>
      <c r="N52" s="89"/>
      <c r="O52" s="89"/>
      <c r="P52" s="89"/>
      <c r="Q52" s="89"/>
      <c r="R52" s="89"/>
      <c r="S52" s="89"/>
      <c r="T52" s="91">
        <f t="shared" si="8"/>
        <v>0</v>
      </c>
      <c r="U52" s="91">
        <f t="shared" si="5"/>
        <v>0</v>
      </c>
    </row>
    <row r="53" spans="1:21" ht="15.5" x14ac:dyDescent="0.35">
      <c r="A53" s="87"/>
      <c r="B53" s="87"/>
      <c r="C53" s="88"/>
      <c r="D53" s="88"/>
      <c r="E53" s="88"/>
      <c r="F53" s="87"/>
      <c r="G53" s="89"/>
      <c r="H53" s="90"/>
      <c r="I53" s="90"/>
      <c r="J53" s="91">
        <f t="shared" si="6"/>
        <v>0</v>
      </c>
      <c r="K53" s="92">
        <f t="shared" si="7"/>
        <v>0</v>
      </c>
      <c r="L53" s="91">
        <f t="shared" si="2"/>
        <v>0</v>
      </c>
      <c r="M53" s="89"/>
      <c r="N53" s="89"/>
      <c r="O53" s="89"/>
      <c r="P53" s="89"/>
      <c r="Q53" s="89"/>
      <c r="R53" s="89"/>
      <c r="S53" s="89"/>
      <c r="T53" s="91">
        <f t="shared" si="8"/>
        <v>0</v>
      </c>
      <c r="U53" s="91">
        <f t="shared" si="5"/>
        <v>0</v>
      </c>
    </row>
    <row r="54" spans="1:21" ht="15.5" x14ac:dyDescent="0.35">
      <c r="A54" s="87"/>
      <c r="B54" s="87"/>
      <c r="C54" s="88"/>
      <c r="D54" s="88"/>
      <c r="E54" s="88"/>
      <c r="F54" s="87"/>
      <c r="G54" s="89"/>
      <c r="H54" s="90"/>
      <c r="I54" s="90"/>
      <c r="J54" s="91">
        <f t="shared" si="6"/>
        <v>0</v>
      </c>
      <c r="K54" s="92">
        <f t="shared" si="7"/>
        <v>0</v>
      </c>
      <c r="L54" s="91">
        <f t="shared" si="2"/>
        <v>0</v>
      </c>
      <c r="M54" s="89"/>
      <c r="N54" s="89"/>
      <c r="O54" s="89"/>
      <c r="P54" s="89"/>
      <c r="Q54" s="89"/>
      <c r="R54" s="89"/>
      <c r="S54" s="89"/>
      <c r="T54" s="91">
        <f t="shared" si="8"/>
        <v>0</v>
      </c>
      <c r="U54" s="91">
        <f t="shared" si="5"/>
        <v>0</v>
      </c>
    </row>
    <row r="55" spans="1:21" ht="15.5" x14ac:dyDescent="0.35">
      <c r="A55" s="87"/>
      <c r="B55" s="87"/>
      <c r="C55" s="88"/>
      <c r="D55" s="88"/>
      <c r="E55" s="88"/>
      <c r="F55" s="87"/>
      <c r="G55" s="89"/>
      <c r="H55" s="90"/>
      <c r="I55" s="90"/>
      <c r="J55" s="91">
        <f t="shared" si="6"/>
        <v>0</v>
      </c>
      <c r="K55" s="92">
        <f t="shared" si="7"/>
        <v>0</v>
      </c>
      <c r="L55" s="91">
        <f t="shared" si="2"/>
        <v>0</v>
      </c>
      <c r="M55" s="89"/>
      <c r="N55" s="89"/>
      <c r="O55" s="89"/>
      <c r="P55" s="89"/>
      <c r="Q55" s="89"/>
      <c r="R55" s="89"/>
      <c r="S55" s="89"/>
      <c r="T55" s="91">
        <f t="shared" si="8"/>
        <v>0</v>
      </c>
      <c r="U55" s="91">
        <f t="shared" si="5"/>
        <v>0</v>
      </c>
    </row>
    <row r="56" spans="1:21" ht="15.5" x14ac:dyDescent="0.35">
      <c r="A56" s="87"/>
      <c r="B56" s="87"/>
      <c r="C56" s="88"/>
      <c r="D56" s="88"/>
      <c r="E56" s="88"/>
      <c r="F56" s="87"/>
      <c r="G56" s="89"/>
      <c r="H56" s="90"/>
      <c r="I56" s="90"/>
      <c r="J56" s="91">
        <f t="shared" si="6"/>
        <v>0</v>
      </c>
      <c r="K56" s="92">
        <f t="shared" si="7"/>
        <v>0</v>
      </c>
      <c r="L56" s="91">
        <f t="shared" si="2"/>
        <v>0</v>
      </c>
      <c r="M56" s="89"/>
      <c r="N56" s="89"/>
      <c r="O56" s="89"/>
      <c r="P56" s="89"/>
      <c r="Q56" s="89"/>
      <c r="R56" s="89"/>
      <c r="S56" s="89"/>
      <c r="T56" s="91">
        <f t="shared" si="8"/>
        <v>0</v>
      </c>
      <c r="U56" s="91">
        <f t="shared" si="5"/>
        <v>0</v>
      </c>
    </row>
    <row r="57" spans="1:21" ht="15.5" x14ac:dyDescent="0.35">
      <c r="A57" s="87"/>
      <c r="B57" s="87"/>
      <c r="C57" s="88"/>
      <c r="D57" s="88"/>
      <c r="E57" s="88"/>
      <c r="F57" s="87"/>
      <c r="G57" s="89"/>
      <c r="H57" s="90"/>
      <c r="I57" s="90"/>
      <c r="J57" s="91">
        <f t="shared" si="6"/>
        <v>0</v>
      </c>
      <c r="K57" s="92">
        <f t="shared" si="7"/>
        <v>0</v>
      </c>
      <c r="L57" s="91">
        <f t="shared" si="2"/>
        <v>0</v>
      </c>
      <c r="M57" s="89"/>
      <c r="N57" s="89"/>
      <c r="O57" s="89"/>
      <c r="P57" s="89"/>
      <c r="Q57" s="89"/>
      <c r="R57" s="89"/>
      <c r="S57" s="89"/>
      <c r="T57" s="91">
        <f t="shared" si="8"/>
        <v>0</v>
      </c>
      <c r="U57" s="91">
        <f t="shared" si="5"/>
        <v>0</v>
      </c>
    </row>
    <row r="58" spans="1:21" ht="15.5" x14ac:dyDescent="0.35">
      <c r="A58" s="87"/>
      <c r="B58" s="87"/>
      <c r="C58" s="88"/>
      <c r="D58" s="88"/>
      <c r="E58" s="88"/>
      <c r="F58" s="87"/>
      <c r="G58" s="89"/>
      <c r="H58" s="90"/>
      <c r="I58" s="90"/>
      <c r="J58" s="91">
        <f t="shared" si="6"/>
        <v>0</v>
      </c>
      <c r="K58" s="92">
        <f t="shared" si="7"/>
        <v>0</v>
      </c>
      <c r="L58" s="91">
        <f t="shared" si="2"/>
        <v>0</v>
      </c>
      <c r="M58" s="89"/>
      <c r="N58" s="89"/>
      <c r="O58" s="89"/>
      <c r="P58" s="89"/>
      <c r="Q58" s="89"/>
      <c r="R58" s="89"/>
      <c r="S58" s="89"/>
      <c r="T58" s="91">
        <f t="shared" si="8"/>
        <v>0</v>
      </c>
      <c r="U58" s="91">
        <f t="shared" si="5"/>
        <v>0</v>
      </c>
    </row>
    <row r="59" spans="1:21" ht="15.5" x14ac:dyDescent="0.35">
      <c r="A59" s="87"/>
      <c r="B59" s="87"/>
      <c r="C59" s="88"/>
      <c r="D59" s="88"/>
      <c r="E59" s="88"/>
      <c r="F59" s="87"/>
      <c r="G59" s="89"/>
      <c r="H59" s="90"/>
      <c r="I59" s="90"/>
      <c r="J59" s="91">
        <f t="shared" si="6"/>
        <v>0</v>
      </c>
      <c r="K59" s="92">
        <f t="shared" si="7"/>
        <v>0</v>
      </c>
      <c r="L59" s="91">
        <f t="shared" si="2"/>
        <v>0</v>
      </c>
      <c r="M59" s="89"/>
      <c r="N59" s="89"/>
      <c r="O59" s="89"/>
      <c r="P59" s="89"/>
      <c r="Q59" s="89"/>
      <c r="R59" s="89"/>
      <c r="S59" s="89"/>
      <c r="T59" s="91">
        <f t="shared" si="8"/>
        <v>0</v>
      </c>
      <c r="U59" s="91">
        <f t="shared" si="5"/>
        <v>0</v>
      </c>
    </row>
    <row r="60" spans="1:21" ht="15.5" x14ac:dyDescent="0.35">
      <c r="A60" s="87"/>
      <c r="B60" s="87"/>
      <c r="C60" s="88"/>
      <c r="D60" s="88"/>
      <c r="E60" s="88"/>
      <c r="F60" s="87"/>
      <c r="G60" s="89"/>
      <c r="H60" s="90"/>
      <c r="I60" s="90"/>
      <c r="J60" s="91">
        <f t="shared" si="6"/>
        <v>0</v>
      </c>
      <c r="K60" s="92">
        <f t="shared" si="7"/>
        <v>0</v>
      </c>
      <c r="L60" s="91">
        <f t="shared" si="2"/>
        <v>0</v>
      </c>
      <c r="M60" s="89"/>
      <c r="N60" s="89"/>
      <c r="O60" s="89"/>
      <c r="P60" s="89"/>
      <c r="Q60" s="89"/>
      <c r="R60" s="89"/>
      <c r="S60" s="89"/>
      <c r="T60" s="91">
        <f t="shared" si="8"/>
        <v>0</v>
      </c>
      <c r="U60" s="91">
        <f t="shared" si="5"/>
        <v>0</v>
      </c>
    </row>
    <row r="61" spans="1:21" ht="15.5" x14ac:dyDescent="0.35">
      <c r="A61" s="87"/>
      <c r="B61" s="87"/>
      <c r="C61" s="88"/>
      <c r="D61" s="88"/>
      <c r="E61" s="88"/>
      <c r="F61" s="87"/>
      <c r="G61" s="89"/>
      <c r="H61" s="90"/>
      <c r="I61" s="90"/>
      <c r="J61" s="91">
        <f t="shared" si="6"/>
        <v>0</v>
      </c>
      <c r="K61" s="92">
        <f t="shared" si="7"/>
        <v>0</v>
      </c>
      <c r="L61" s="91">
        <f t="shared" si="2"/>
        <v>0</v>
      </c>
      <c r="M61" s="89"/>
      <c r="N61" s="89"/>
      <c r="O61" s="89"/>
      <c r="P61" s="89"/>
      <c r="Q61" s="89"/>
      <c r="R61" s="89"/>
      <c r="S61" s="89"/>
      <c r="T61" s="91">
        <f t="shared" si="8"/>
        <v>0</v>
      </c>
      <c r="U61" s="91">
        <f t="shared" si="5"/>
        <v>0</v>
      </c>
    </row>
    <row r="62" spans="1:21" ht="15.5" x14ac:dyDescent="0.35">
      <c r="A62" s="87"/>
      <c r="B62" s="87"/>
      <c r="C62" s="88"/>
      <c r="D62" s="88"/>
      <c r="E62" s="88"/>
      <c r="F62" s="87"/>
      <c r="G62" s="89"/>
      <c r="H62" s="90"/>
      <c r="I62" s="90"/>
      <c r="J62" s="91">
        <f t="shared" si="6"/>
        <v>0</v>
      </c>
      <c r="K62" s="92">
        <f t="shared" si="7"/>
        <v>0</v>
      </c>
      <c r="L62" s="91">
        <f t="shared" si="2"/>
        <v>0</v>
      </c>
      <c r="M62" s="89"/>
      <c r="N62" s="89"/>
      <c r="O62" s="89"/>
      <c r="P62" s="89"/>
      <c r="Q62" s="89"/>
      <c r="R62" s="89"/>
      <c r="S62" s="89"/>
      <c r="T62" s="91">
        <f t="shared" si="8"/>
        <v>0</v>
      </c>
      <c r="U62" s="91">
        <f t="shared" si="5"/>
        <v>0</v>
      </c>
    </row>
    <row r="63" spans="1:21" ht="15.5" x14ac:dyDescent="0.35">
      <c r="A63" s="87"/>
      <c r="B63" s="87"/>
      <c r="C63" s="88"/>
      <c r="D63" s="88"/>
      <c r="E63" s="88"/>
      <c r="F63" s="87"/>
      <c r="G63" s="89"/>
      <c r="H63" s="90"/>
      <c r="I63" s="90"/>
      <c r="J63" s="91">
        <f t="shared" si="6"/>
        <v>0</v>
      </c>
      <c r="K63" s="92">
        <f t="shared" si="7"/>
        <v>0</v>
      </c>
      <c r="L63" s="91">
        <f t="shared" si="2"/>
        <v>0</v>
      </c>
      <c r="M63" s="89"/>
      <c r="N63" s="89"/>
      <c r="O63" s="89"/>
      <c r="P63" s="89"/>
      <c r="Q63" s="89"/>
      <c r="R63" s="89"/>
      <c r="S63" s="89"/>
      <c r="T63" s="91">
        <f t="shared" si="8"/>
        <v>0</v>
      </c>
      <c r="U63" s="91">
        <f t="shared" si="5"/>
        <v>0</v>
      </c>
    </row>
    <row r="64" spans="1:21" ht="15.5" x14ac:dyDescent="0.35">
      <c r="A64" s="87"/>
      <c r="B64" s="87"/>
      <c r="C64" s="88"/>
      <c r="D64" s="88"/>
      <c r="E64" s="88"/>
      <c r="F64" s="87"/>
      <c r="G64" s="89"/>
      <c r="H64" s="90"/>
      <c r="I64" s="90"/>
      <c r="J64" s="91">
        <f t="shared" si="6"/>
        <v>0</v>
      </c>
      <c r="K64" s="92">
        <f t="shared" si="7"/>
        <v>0</v>
      </c>
      <c r="L64" s="91">
        <f t="shared" si="2"/>
        <v>0</v>
      </c>
      <c r="M64" s="89"/>
      <c r="N64" s="89"/>
      <c r="O64" s="89"/>
      <c r="P64" s="89"/>
      <c r="Q64" s="89"/>
      <c r="R64" s="89"/>
      <c r="S64" s="89"/>
      <c r="T64" s="91">
        <f t="shared" si="8"/>
        <v>0</v>
      </c>
      <c r="U64" s="91">
        <f t="shared" si="5"/>
        <v>0</v>
      </c>
    </row>
    <row r="65" spans="1:21" ht="15.5" x14ac:dyDescent="0.35">
      <c r="A65" s="87"/>
      <c r="B65" s="87"/>
      <c r="C65" s="88"/>
      <c r="D65" s="88"/>
      <c r="E65" s="88"/>
      <c r="F65" s="87"/>
      <c r="G65" s="89"/>
      <c r="H65" s="90"/>
      <c r="I65" s="90"/>
      <c r="J65" s="91">
        <f t="shared" si="6"/>
        <v>0</v>
      </c>
      <c r="K65" s="92">
        <f t="shared" si="7"/>
        <v>0</v>
      </c>
      <c r="L65" s="91">
        <f t="shared" si="2"/>
        <v>0</v>
      </c>
      <c r="M65" s="89"/>
      <c r="N65" s="89"/>
      <c r="O65" s="89"/>
      <c r="P65" s="89"/>
      <c r="Q65" s="89"/>
      <c r="R65" s="89"/>
      <c r="S65" s="89"/>
      <c r="T65" s="91">
        <f t="shared" si="8"/>
        <v>0</v>
      </c>
      <c r="U65" s="91">
        <f t="shared" si="5"/>
        <v>0</v>
      </c>
    </row>
    <row r="66" spans="1:21" ht="15.5" x14ac:dyDescent="0.35">
      <c r="A66" s="87"/>
      <c r="B66" s="87"/>
      <c r="C66" s="88"/>
      <c r="D66" s="88"/>
      <c r="E66" s="88"/>
      <c r="F66" s="87"/>
      <c r="G66" s="89"/>
      <c r="H66" s="90"/>
      <c r="I66" s="90"/>
      <c r="J66" s="91">
        <f t="shared" si="6"/>
        <v>0</v>
      </c>
      <c r="K66" s="92">
        <f t="shared" si="7"/>
        <v>0</v>
      </c>
      <c r="L66" s="91">
        <f t="shared" si="2"/>
        <v>0</v>
      </c>
      <c r="M66" s="89"/>
      <c r="N66" s="89"/>
      <c r="O66" s="89"/>
      <c r="P66" s="89"/>
      <c r="Q66" s="89"/>
      <c r="R66" s="89"/>
      <c r="S66" s="89"/>
      <c r="T66" s="91">
        <f t="shared" si="8"/>
        <v>0</v>
      </c>
      <c r="U66" s="91">
        <f t="shared" si="5"/>
        <v>0</v>
      </c>
    </row>
    <row r="67" spans="1:21" ht="15.5" x14ac:dyDescent="0.35">
      <c r="A67" s="87"/>
      <c r="B67" s="87"/>
      <c r="C67" s="88"/>
      <c r="D67" s="88"/>
      <c r="E67" s="88"/>
      <c r="F67" s="87"/>
      <c r="G67" s="89"/>
      <c r="H67" s="90"/>
      <c r="I67" s="90"/>
      <c r="J67" s="91">
        <f t="shared" si="6"/>
        <v>0</v>
      </c>
      <c r="K67" s="92">
        <f t="shared" si="7"/>
        <v>0</v>
      </c>
      <c r="L67" s="91">
        <f t="shared" si="2"/>
        <v>0</v>
      </c>
      <c r="M67" s="89"/>
      <c r="N67" s="89"/>
      <c r="O67" s="89"/>
      <c r="P67" s="89"/>
      <c r="Q67" s="89"/>
      <c r="R67" s="89"/>
      <c r="S67" s="89"/>
      <c r="T67" s="91">
        <f t="shared" si="8"/>
        <v>0</v>
      </c>
      <c r="U67" s="91">
        <f t="shared" si="5"/>
        <v>0</v>
      </c>
    </row>
    <row r="68" spans="1:21" ht="15.5" x14ac:dyDescent="0.35">
      <c r="A68" s="87"/>
      <c r="B68" s="87"/>
      <c r="C68" s="88"/>
      <c r="D68" s="88"/>
      <c r="E68" s="88"/>
      <c r="F68" s="87"/>
      <c r="G68" s="89"/>
      <c r="H68" s="90"/>
      <c r="I68" s="90"/>
      <c r="J68" s="91">
        <f t="shared" si="6"/>
        <v>0</v>
      </c>
      <c r="K68" s="92">
        <f t="shared" si="7"/>
        <v>0</v>
      </c>
      <c r="L68" s="91">
        <f t="shared" si="2"/>
        <v>0</v>
      </c>
      <c r="M68" s="89"/>
      <c r="N68" s="89"/>
      <c r="O68" s="89"/>
      <c r="P68" s="89"/>
      <c r="Q68" s="89"/>
      <c r="R68" s="89"/>
      <c r="S68" s="89"/>
      <c r="T68" s="91">
        <f t="shared" si="8"/>
        <v>0</v>
      </c>
      <c r="U68" s="91">
        <f t="shared" si="5"/>
        <v>0</v>
      </c>
    </row>
    <row r="69" spans="1:21" ht="15.5" x14ac:dyDescent="0.35">
      <c r="A69" s="87"/>
      <c r="B69" s="87"/>
      <c r="C69" s="88"/>
      <c r="D69" s="88"/>
      <c r="E69" s="88"/>
      <c r="F69" s="87"/>
      <c r="G69" s="89"/>
      <c r="H69" s="90"/>
      <c r="I69" s="90"/>
      <c r="J69" s="91">
        <f t="shared" si="6"/>
        <v>0</v>
      </c>
      <c r="K69" s="92">
        <f t="shared" si="7"/>
        <v>0</v>
      </c>
      <c r="L69" s="91">
        <f t="shared" si="2"/>
        <v>0</v>
      </c>
      <c r="M69" s="89"/>
      <c r="N69" s="89"/>
      <c r="O69" s="89"/>
      <c r="P69" s="89"/>
      <c r="Q69" s="89"/>
      <c r="R69" s="89"/>
      <c r="S69" s="89"/>
      <c r="T69" s="91">
        <f t="shared" si="8"/>
        <v>0</v>
      </c>
      <c r="U69" s="91">
        <f t="shared" ref="U69:U99" si="9">+L69+T69</f>
        <v>0</v>
      </c>
    </row>
    <row r="70" spans="1:21" ht="15.5" x14ac:dyDescent="0.35">
      <c r="A70" s="87"/>
      <c r="B70" s="87"/>
      <c r="C70" s="88"/>
      <c r="D70" s="88"/>
      <c r="E70" s="88"/>
      <c r="F70" s="87"/>
      <c r="G70" s="89"/>
      <c r="H70" s="90"/>
      <c r="I70" s="90"/>
      <c r="J70" s="91">
        <f t="shared" ref="J70:J99" si="10">IF(ISBLANK(H70),0,ROUND(G70/H70,2))</f>
        <v>0</v>
      </c>
      <c r="K70" s="92">
        <f t="shared" ref="K70:K99" si="11">IF(ISBLANK(H70),0,I70/H70)</f>
        <v>0</v>
      </c>
      <c r="L70" s="91">
        <f t="shared" ref="L70:L100" si="12">ROUND(+G70*K70,2)</f>
        <v>0</v>
      </c>
      <c r="M70" s="89"/>
      <c r="N70" s="89"/>
      <c r="O70" s="89"/>
      <c r="P70" s="89"/>
      <c r="Q70" s="89"/>
      <c r="R70" s="89"/>
      <c r="S70" s="89"/>
      <c r="T70" s="91">
        <f t="shared" ref="T70:T99" si="13">ROUND(SUM(M70:S70)*K70,2)</f>
        <v>0</v>
      </c>
      <c r="U70" s="91">
        <f t="shared" si="9"/>
        <v>0</v>
      </c>
    </row>
    <row r="71" spans="1:21" ht="15.5" x14ac:dyDescent="0.35">
      <c r="A71" s="87"/>
      <c r="B71" s="87"/>
      <c r="C71" s="88"/>
      <c r="D71" s="88"/>
      <c r="E71" s="88"/>
      <c r="F71" s="87"/>
      <c r="G71" s="89"/>
      <c r="H71" s="90"/>
      <c r="I71" s="90"/>
      <c r="J71" s="91">
        <f t="shared" si="10"/>
        <v>0</v>
      </c>
      <c r="K71" s="92">
        <f t="shared" si="11"/>
        <v>0</v>
      </c>
      <c r="L71" s="91">
        <f t="shared" si="12"/>
        <v>0</v>
      </c>
      <c r="M71" s="89"/>
      <c r="N71" s="89"/>
      <c r="O71" s="89"/>
      <c r="P71" s="89"/>
      <c r="Q71" s="89"/>
      <c r="R71" s="89"/>
      <c r="S71" s="89"/>
      <c r="T71" s="91">
        <f t="shared" si="13"/>
        <v>0</v>
      </c>
      <c r="U71" s="91">
        <f t="shared" si="9"/>
        <v>0</v>
      </c>
    </row>
    <row r="72" spans="1:21" ht="15.5" x14ac:dyDescent="0.35">
      <c r="A72" s="87"/>
      <c r="B72" s="87"/>
      <c r="C72" s="88"/>
      <c r="D72" s="88"/>
      <c r="E72" s="88"/>
      <c r="F72" s="87"/>
      <c r="G72" s="89"/>
      <c r="H72" s="90"/>
      <c r="I72" s="90"/>
      <c r="J72" s="91">
        <f t="shared" si="10"/>
        <v>0</v>
      </c>
      <c r="K72" s="92">
        <f t="shared" si="11"/>
        <v>0</v>
      </c>
      <c r="L72" s="91">
        <f t="shared" si="12"/>
        <v>0</v>
      </c>
      <c r="M72" s="89"/>
      <c r="N72" s="89"/>
      <c r="O72" s="89"/>
      <c r="P72" s="89"/>
      <c r="Q72" s="89"/>
      <c r="R72" s="89"/>
      <c r="S72" s="89"/>
      <c r="T72" s="91">
        <f t="shared" si="13"/>
        <v>0</v>
      </c>
      <c r="U72" s="91">
        <f t="shared" si="9"/>
        <v>0</v>
      </c>
    </row>
    <row r="73" spans="1:21" ht="15.5" x14ac:dyDescent="0.35">
      <c r="A73" s="87"/>
      <c r="B73" s="87"/>
      <c r="C73" s="88"/>
      <c r="D73" s="88"/>
      <c r="E73" s="88"/>
      <c r="F73" s="87"/>
      <c r="G73" s="89"/>
      <c r="H73" s="90"/>
      <c r="I73" s="90"/>
      <c r="J73" s="91">
        <f t="shared" si="10"/>
        <v>0</v>
      </c>
      <c r="K73" s="92">
        <f t="shared" si="11"/>
        <v>0</v>
      </c>
      <c r="L73" s="91">
        <f t="shared" si="12"/>
        <v>0</v>
      </c>
      <c r="M73" s="89"/>
      <c r="N73" s="89"/>
      <c r="O73" s="89"/>
      <c r="P73" s="89"/>
      <c r="Q73" s="89"/>
      <c r="R73" s="89"/>
      <c r="S73" s="89"/>
      <c r="T73" s="91">
        <f t="shared" si="13"/>
        <v>0</v>
      </c>
      <c r="U73" s="91">
        <f t="shared" si="9"/>
        <v>0</v>
      </c>
    </row>
    <row r="74" spans="1:21" ht="15.5" x14ac:dyDescent="0.35">
      <c r="A74" s="87"/>
      <c r="B74" s="87"/>
      <c r="C74" s="88"/>
      <c r="D74" s="88"/>
      <c r="E74" s="88"/>
      <c r="F74" s="87"/>
      <c r="G74" s="89"/>
      <c r="H74" s="90"/>
      <c r="I74" s="90"/>
      <c r="J74" s="91">
        <f t="shared" si="10"/>
        <v>0</v>
      </c>
      <c r="K74" s="92">
        <f t="shared" si="11"/>
        <v>0</v>
      </c>
      <c r="L74" s="91">
        <f t="shared" si="12"/>
        <v>0</v>
      </c>
      <c r="M74" s="89"/>
      <c r="N74" s="89"/>
      <c r="O74" s="89"/>
      <c r="P74" s="89"/>
      <c r="Q74" s="89"/>
      <c r="R74" s="89"/>
      <c r="S74" s="89"/>
      <c r="T74" s="91">
        <f t="shared" si="13"/>
        <v>0</v>
      </c>
      <c r="U74" s="91">
        <f t="shared" si="9"/>
        <v>0</v>
      </c>
    </row>
    <row r="75" spans="1:21" ht="15.5" x14ac:dyDescent="0.35">
      <c r="A75" s="87"/>
      <c r="B75" s="87"/>
      <c r="C75" s="88"/>
      <c r="D75" s="88"/>
      <c r="E75" s="88"/>
      <c r="F75" s="87"/>
      <c r="G75" s="89"/>
      <c r="H75" s="90"/>
      <c r="I75" s="90"/>
      <c r="J75" s="91">
        <f t="shared" si="10"/>
        <v>0</v>
      </c>
      <c r="K75" s="92">
        <f t="shared" si="11"/>
        <v>0</v>
      </c>
      <c r="L75" s="91">
        <f t="shared" si="12"/>
        <v>0</v>
      </c>
      <c r="M75" s="89"/>
      <c r="N75" s="89"/>
      <c r="O75" s="89"/>
      <c r="P75" s="89"/>
      <c r="Q75" s="89"/>
      <c r="R75" s="89"/>
      <c r="S75" s="89"/>
      <c r="T75" s="91">
        <f t="shared" si="13"/>
        <v>0</v>
      </c>
      <c r="U75" s="91">
        <f t="shared" si="9"/>
        <v>0</v>
      </c>
    </row>
    <row r="76" spans="1:21" ht="15.5" x14ac:dyDescent="0.35">
      <c r="A76" s="87"/>
      <c r="B76" s="87"/>
      <c r="C76" s="88"/>
      <c r="D76" s="88"/>
      <c r="E76" s="88"/>
      <c r="F76" s="87"/>
      <c r="G76" s="89"/>
      <c r="H76" s="90"/>
      <c r="I76" s="90"/>
      <c r="J76" s="91">
        <f t="shared" si="10"/>
        <v>0</v>
      </c>
      <c r="K76" s="92">
        <f t="shared" si="11"/>
        <v>0</v>
      </c>
      <c r="L76" s="91">
        <f t="shared" si="12"/>
        <v>0</v>
      </c>
      <c r="M76" s="89"/>
      <c r="N76" s="89"/>
      <c r="O76" s="89"/>
      <c r="P76" s="89"/>
      <c r="Q76" s="89"/>
      <c r="R76" s="89"/>
      <c r="S76" s="89"/>
      <c r="T76" s="91">
        <f t="shared" si="13"/>
        <v>0</v>
      </c>
      <c r="U76" s="91">
        <f t="shared" si="9"/>
        <v>0</v>
      </c>
    </row>
    <row r="77" spans="1:21" ht="15.5" x14ac:dyDescent="0.35">
      <c r="A77" s="87"/>
      <c r="B77" s="87"/>
      <c r="C77" s="88"/>
      <c r="D77" s="88"/>
      <c r="E77" s="88"/>
      <c r="F77" s="87"/>
      <c r="G77" s="89"/>
      <c r="H77" s="90"/>
      <c r="I77" s="90"/>
      <c r="J77" s="91">
        <f t="shared" si="10"/>
        <v>0</v>
      </c>
      <c r="K77" s="92">
        <f t="shared" si="11"/>
        <v>0</v>
      </c>
      <c r="L77" s="91">
        <f t="shared" si="12"/>
        <v>0</v>
      </c>
      <c r="M77" s="89"/>
      <c r="N77" s="89"/>
      <c r="O77" s="89"/>
      <c r="P77" s="89"/>
      <c r="Q77" s="89"/>
      <c r="R77" s="89"/>
      <c r="S77" s="89"/>
      <c r="T77" s="91">
        <f t="shared" si="13"/>
        <v>0</v>
      </c>
      <c r="U77" s="91">
        <f t="shared" si="9"/>
        <v>0</v>
      </c>
    </row>
    <row r="78" spans="1:21" ht="15.5" x14ac:dyDescent="0.35">
      <c r="A78" s="87"/>
      <c r="B78" s="87"/>
      <c r="C78" s="88"/>
      <c r="D78" s="88"/>
      <c r="E78" s="88"/>
      <c r="F78" s="87"/>
      <c r="G78" s="89"/>
      <c r="H78" s="90"/>
      <c r="I78" s="90"/>
      <c r="J78" s="91">
        <f t="shared" si="10"/>
        <v>0</v>
      </c>
      <c r="K78" s="92">
        <f t="shared" si="11"/>
        <v>0</v>
      </c>
      <c r="L78" s="91">
        <f t="shared" si="12"/>
        <v>0</v>
      </c>
      <c r="M78" s="89"/>
      <c r="N78" s="89"/>
      <c r="O78" s="89"/>
      <c r="P78" s="89"/>
      <c r="Q78" s="89"/>
      <c r="R78" s="89"/>
      <c r="S78" s="89"/>
      <c r="T78" s="91">
        <f t="shared" si="13"/>
        <v>0</v>
      </c>
      <c r="U78" s="91">
        <f t="shared" si="9"/>
        <v>0</v>
      </c>
    </row>
    <row r="79" spans="1:21" ht="15.5" x14ac:dyDescent="0.35">
      <c r="A79" s="87"/>
      <c r="B79" s="87"/>
      <c r="C79" s="88"/>
      <c r="D79" s="88"/>
      <c r="E79" s="88"/>
      <c r="F79" s="87"/>
      <c r="G79" s="89"/>
      <c r="H79" s="90"/>
      <c r="I79" s="90"/>
      <c r="J79" s="91">
        <f t="shared" si="10"/>
        <v>0</v>
      </c>
      <c r="K79" s="92">
        <f t="shared" si="11"/>
        <v>0</v>
      </c>
      <c r="L79" s="91">
        <f t="shared" si="12"/>
        <v>0</v>
      </c>
      <c r="M79" s="89"/>
      <c r="N79" s="89"/>
      <c r="O79" s="89"/>
      <c r="P79" s="89"/>
      <c r="Q79" s="89"/>
      <c r="R79" s="89"/>
      <c r="S79" s="89"/>
      <c r="T79" s="91">
        <f t="shared" si="13"/>
        <v>0</v>
      </c>
      <c r="U79" s="91">
        <f t="shared" si="9"/>
        <v>0</v>
      </c>
    </row>
    <row r="80" spans="1:21" ht="15.5" x14ac:dyDescent="0.35">
      <c r="A80" s="87"/>
      <c r="B80" s="87"/>
      <c r="C80" s="88"/>
      <c r="D80" s="88"/>
      <c r="E80" s="88"/>
      <c r="F80" s="87"/>
      <c r="G80" s="89"/>
      <c r="H80" s="90"/>
      <c r="I80" s="90"/>
      <c r="J80" s="91">
        <f t="shared" si="10"/>
        <v>0</v>
      </c>
      <c r="K80" s="92">
        <f t="shared" si="11"/>
        <v>0</v>
      </c>
      <c r="L80" s="91">
        <f t="shared" si="12"/>
        <v>0</v>
      </c>
      <c r="M80" s="89"/>
      <c r="N80" s="89"/>
      <c r="O80" s="89"/>
      <c r="P80" s="89"/>
      <c r="Q80" s="89"/>
      <c r="R80" s="89"/>
      <c r="S80" s="89"/>
      <c r="T80" s="91">
        <f t="shared" si="13"/>
        <v>0</v>
      </c>
      <c r="U80" s="91">
        <f t="shared" si="9"/>
        <v>0</v>
      </c>
    </row>
    <row r="81" spans="1:21" ht="15.5" x14ac:dyDescent="0.35">
      <c r="A81" s="87"/>
      <c r="B81" s="87"/>
      <c r="C81" s="88"/>
      <c r="D81" s="88"/>
      <c r="E81" s="88"/>
      <c r="F81" s="87"/>
      <c r="G81" s="89"/>
      <c r="H81" s="90"/>
      <c r="I81" s="90"/>
      <c r="J81" s="91">
        <f t="shared" si="10"/>
        <v>0</v>
      </c>
      <c r="K81" s="92">
        <f t="shared" si="11"/>
        <v>0</v>
      </c>
      <c r="L81" s="91">
        <f t="shared" si="12"/>
        <v>0</v>
      </c>
      <c r="M81" s="89"/>
      <c r="N81" s="89"/>
      <c r="O81" s="89"/>
      <c r="P81" s="89"/>
      <c r="Q81" s="89"/>
      <c r="R81" s="89"/>
      <c r="S81" s="89"/>
      <c r="T81" s="91">
        <f t="shared" si="13"/>
        <v>0</v>
      </c>
      <c r="U81" s="91">
        <f t="shared" si="9"/>
        <v>0</v>
      </c>
    </row>
    <row r="82" spans="1:21" ht="15.5" x14ac:dyDescent="0.35">
      <c r="A82" s="87"/>
      <c r="B82" s="87"/>
      <c r="C82" s="88"/>
      <c r="D82" s="88"/>
      <c r="E82" s="88"/>
      <c r="F82" s="87"/>
      <c r="G82" s="89"/>
      <c r="H82" s="90"/>
      <c r="I82" s="90"/>
      <c r="J82" s="91">
        <f t="shared" si="10"/>
        <v>0</v>
      </c>
      <c r="K82" s="92">
        <f t="shared" si="11"/>
        <v>0</v>
      </c>
      <c r="L82" s="91">
        <f t="shared" si="12"/>
        <v>0</v>
      </c>
      <c r="M82" s="89"/>
      <c r="N82" s="89"/>
      <c r="O82" s="89"/>
      <c r="P82" s="89"/>
      <c r="Q82" s="89"/>
      <c r="R82" s="89"/>
      <c r="S82" s="89"/>
      <c r="T82" s="91">
        <f t="shared" si="13"/>
        <v>0</v>
      </c>
      <c r="U82" s="91">
        <f t="shared" si="9"/>
        <v>0</v>
      </c>
    </row>
    <row r="83" spans="1:21" ht="15.5" x14ac:dyDescent="0.35">
      <c r="A83" s="87"/>
      <c r="B83" s="87"/>
      <c r="C83" s="88"/>
      <c r="D83" s="88"/>
      <c r="E83" s="88"/>
      <c r="F83" s="87"/>
      <c r="G83" s="89"/>
      <c r="H83" s="90"/>
      <c r="I83" s="90"/>
      <c r="J83" s="91">
        <f t="shared" si="10"/>
        <v>0</v>
      </c>
      <c r="K83" s="92">
        <f t="shared" si="11"/>
        <v>0</v>
      </c>
      <c r="L83" s="91">
        <f t="shared" si="12"/>
        <v>0</v>
      </c>
      <c r="M83" s="89"/>
      <c r="N83" s="89"/>
      <c r="O83" s="89"/>
      <c r="P83" s="89"/>
      <c r="Q83" s="89"/>
      <c r="R83" s="89"/>
      <c r="S83" s="89"/>
      <c r="T83" s="91">
        <f t="shared" si="13"/>
        <v>0</v>
      </c>
      <c r="U83" s="91">
        <f t="shared" si="9"/>
        <v>0</v>
      </c>
    </row>
    <row r="84" spans="1:21" ht="15.5" x14ac:dyDescent="0.35">
      <c r="A84" s="87"/>
      <c r="B84" s="87"/>
      <c r="C84" s="88"/>
      <c r="D84" s="88"/>
      <c r="E84" s="88"/>
      <c r="F84" s="87"/>
      <c r="G84" s="89"/>
      <c r="H84" s="90"/>
      <c r="I84" s="90"/>
      <c r="J84" s="91">
        <f t="shared" si="10"/>
        <v>0</v>
      </c>
      <c r="K84" s="92">
        <f t="shared" si="11"/>
        <v>0</v>
      </c>
      <c r="L84" s="91">
        <f t="shared" si="12"/>
        <v>0</v>
      </c>
      <c r="M84" s="89"/>
      <c r="N84" s="89"/>
      <c r="O84" s="89"/>
      <c r="P84" s="89"/>
      <c r="Q84" s="89"/>
      <c r="R84" s="89"/>
      <c r="S84" s="89"/>
      <c r="T84" s="91">
        <f t="shared" si="13"/>
        <v>0</v>
      </c>
      <c r="U84" s="91">
        <f t="shared" si="9"/>
        <v>0</v>
      </c>
    </row>
    <row r="85" spans="1:21" ht="15.5" x14ac:dyDescent="0.35">
      <c r="A85" s="87"/>
      <c r="B85" s="87"/>
      <c r="C85" s="88"/>
      <c r="D85" s="88"/>
      <c r="E85" s="88"/>
      <c r="F85" s="87"/>
      <c r="G85" s="89"/>
      <c r="H85" s="90"/>
      <c r="I85" s="90"/>
      <c r="J85" s="91">
        <f t="shared" si="10"/>
        <v>0</v>
      </c>
      <c r="K85" s="92">
        <f t="shared" si="11"/>
        <v>0</v>
      </c>
      <c r="L85" s="91">
        <f t="shared" si="12"/>
        <v>0</v>
      </c>
      <c r="M85" s="89"/>
      <c r="N85" s="89"/>
      <c r="O85" s="89"/>
      <c r="P85" s="89"/>
      <c r="Q85" s="89"/>
      <c r="R85" s="89"/>
      <c r="S85" s="89"/>
      <c r="T85" s="91">
        <f t="shared" si="13"/>
        <v>0</v>
      </c>
      <c r="U85" s="91">
        <f t="shared" si="9"/>
        <v>0</v>
      </c>
    </row>
    <row r="86" spans="1:21" ht="15.5" x14ac:dyDescent="0.35">
      <c r="A86" s="87"/>
      <c r="B86" s="87"/>
      <c r="C86" s="88"/>
      <c r="D86" s="88"/>
      <c r="E86" s="88"/>
      <c r="F86" s="87"/>
      <c r="G86" s="89"/>
      <c r="H86" s="90"/>
      <c r="I86" s="90"/>
      <c r="J86" s="91">
        <f t="shared" si="10"/>
        <v>0</v>
      </c>
      <c r="K86" s="92">
        <f t="shared" si="11"/>
        <v>0</v>
      </c>
      <c r="L86" s="91">
        <f t="shared" si="12"/>
        <v>0</v>
      </c>
      <c r="M86" s="89"/>
      <c r="N86" s="89"/>
      <c r="O86" s="89"/>
      <c r="P86" s="89"/>
      <c r="Q86" s="89"/>
      <c r="R86" s="89"/>
      <c r="S86" s="89"/>
      <c r="T86" s="91">
        <f t="shared" si="13"/>
        <v>0</v>
      </c>
      <c r="U86" s="91">
        <f t="shared" si="9"/>
        <v>0</v>
      </c>
    </row>
    <row r="87" spans="1:21" ht="15.5" x14ac:dyDescent="0.35">
      <c r="A87" s="87"/>
      <c r="B87" s="87"/>
      <c r="C87" s="88"/>
      <c r="D87" s="88"/>
      <c r="E87" s="88"/>
      <c r="F87" s="87"/>
      <c r="G87" s="89"/>
      <c r="H87" s="90"/>
      <c r="I87" s="90"/>
      <c r="J87" s="91">
        <f t="shared" si="10"/>
        <v>0</v>
      </c>
      <c r="K87" s="92">
        <f t="shared" si="11"/>
        <v>0</v>
      </c>
      <c r="L87" s="91">
        <f t="shared" si="12"/>
        <v>0</v>
      </c>
      <c r="M87" s="89"/>
      <c r="N87" s="89"/>
      <c r="O87" s="89"/>
      <c r="P87" s="89"/>
      <c r="Q87" s="89"/>
      <c r="R87" s="89"/>
      <c r="S87" s="89"/>
      <c r="T87" s="91">
        <f t="shared" si="13"/>
        <v>0</v>
      </c>
      <c r="U87" s="91">
        <f t="shared" si="9"/>
        <v>0</v>
      </c>
    </row>
    <row r="88" spans="1:21" ht="15.5" x14ac:dyDescent="0.35">
      <c r="A88" s="87"/>
      <c r="B88" s="87"/>
      <c r="C88" s="88"/>
      <c r="D88" s="88"/>
      <c r="E88" s="88"/>
      <c r="F88" s="87"/>
      <c r="G88" s="89"/>
      <c r="H88" s="90"/>
      <c r="I88" s="90"/>
      <c r="J88" s="91">
        <f t="shared" si="10"/>
        <v>0</v>
      </c>
      <c r="K88" s="92">
        <f t="shared" si="11"/>
        <v>0</v>
      </c>
      <c r="L88" s="91">
        <f t="shared" si="12"/>
        <v>0</v>
      </c>
      <c r="M88" s="89"/>
      <c r="N88" s="89"/>
      <c r="O88" s="89"/>
      <c r="P88" s="89"/>
      <c r="Q88" s="89"/>
      <c r="R88" s="89"/>
      <c r="S88" s="89"/>
      <c r="T88" s="91">
        <f t="shared" si="13"/>
        <v>0</v>
      </c>
      <c r="U88" s="91">
        <f t="shared" si="9"/>
        <v>0</v>
      </c>
    </row>
    <row r="89" spans="1:21" ht="15.5" x14ac:dyDescent="0.35">
      <c r="A89" s="87"/>
      <c r="B89" s="87"/>
      <c r="C89" s="88"/>
      <c r="D89" s="88"/>
      <c r="E89" s="88"/>
      <c r="F89" s="87"/>
      <c r="G89" s="89"/>
      <c r="H89" s="90"/>
      <c r="I89" s="90"/>
      <c r="J89" s="91">
        <f t="shared" si="10"/>
        <v>0</v>
      </c>
      <c r="K89" s="92">
        <f t="shared" si="11"/>
        <v>0</v>
      </c>
      <c r="L89" s="91">
        <f t="shared" si="12"/>
        <v>0</v>
      </c>
      <c r="M89" s="89"/>
      <c r="N89" s="89"/>
      <c r="O89" s="89"/>
      <c r="P89" s="89"/>
      <c r="Q89" s="89"/>
      <c r="R89" s="89"/>
      <c r="S89" s="89"/>
      <c r="T89" s="91">
        <f t="shared" si="13"/>
        <v>0</v>
      </c>
      <c r="U89" s="91">
        <f t="shared" si="9"/>
        <v>0</v>
      </c>
    </row>
    <row r="90" spans="1:21" ht="15.5" x14ac:dyDescent="0.35">
      <c r="A90" s="87"/>
      <c r="B90" s="87"/>
      <c r="C90" s="88"/>
      <c r="D90" s="88"/>
      <c r="E90" s="88"/>
      <c r="F90" s="87"/>
      <c r="G90" s="89"/>
      <c r="H90" s="90"/>
      <c r="I90" s="90"/>
      <c r="J90" s="91">
        <f t="shared" si="10"/>
        <v>0</v>
      </c>
      <c r="K90" s="92">
        <f t="shared" si="11"/>
        <v>0</v>
      </c>
      <c r="L90" s="91">
        <f t="shared" si="12"/>
        <v>0</v>
      </c>
      <c r="M90" s="89"/>
      <c r="N90" s="89"/>
      <c r="O90" s="89"/>
      <c r="P90" s="89"/>
      <c r="Q90" s="89"/>
      <c r="R90" s="89"/>
      <c r="S90" s="89"/>
      <c r="T90" s="91">
        <f t="shared" si="13"/>
        <v>0</v>
      </c>
      <c r="U90" s="91">
        <f t="shared" si="9"/>
        <v>0</v>
      </c>
    </row>
    <row r="91" spans="1:21" ht="15.5" x14ac:dyDescent="0.35">
      <c r="A91" s="87"/>
      <c r="B91" s="87"/>
      <c r="C91" s="88"/>
      <c r="D91" s="88"/>
      <c r="E91" s="88"/>
      <c r="F91" s="87"/>
      <c r="G91" s="89"/>
      <c r="H91" s="90"/>
      <c r="I91" s="90"/>
      <c r="J91" s="91">
        <f t="shared" si="10"/>
        <v>0</v>
      </c>
      <c r="K91" s="92">
        <f t="shared" si="11"/>
        <v>0</v>
      </c>
      <c r="L91" s="91">
        <f t="shared" si="12"/>
        <v>0</v>
      </c>
      <c r="M91" s="89"/>
      <c r="N91" s="89"/>
      <c r="O91" s="89"/>
      <c r="P91" s="89"/>
      <c r="Q91" s="89"/>
      <c r="R91" s="89"/>
      <c r="S91" s="89"/>
      <c r="T91" s="91">
        <f t="shared" si="13"/>
        <v>0</v>
      </c>
      <c r="U91" s="91">
        <f t="shared" si="9"/>
        <v>0</v>
      </c>
    </row>
    <row r="92" spans="1:21" ht="15.5" x14ac:dyDescent="0.35">
      <c r="A92" s="87"/>
      <c r="B92" s="87"/>
      <c r="C92" s="88"/>
      <c r="D92" s="88"/>
      <c r="E92" s="88"/>
      <c r="F92" s="87"/>
      <c r="G92" s="89"/>
      <c r="H92" s="90"/>
      <c r="I92" s="90"/>
      <c r="J92" s="91">
        <f t="shared" si="10"/>
        <v>0</v>
      </c>
      <c r="K92" s="92">
        <f t="shared" si="11"/>
        <v>0</v>
      </c>
      <c r="L92" s="91">
        <f t="shared" si="12"/>
        <v>0</v>
      </c>
      <c r="M92" s="89"/>
      <c r="N92" s="89"/>
      <c r="O92" s="89"/>
      <c r="P92" s="89"/>
      <c r="Q92" s="89"/>
      <c r="R92" s="89"/>
      <c r="S92" s="89"/>
      <c r="T92" s="91">
        <f t="shared" si="13"/>
        <v>0</v>
      </c>
      <c r="U92" s="91">
        <f t="shared" si="9"/>
        <v>0</v>
      </c>
    </row>
    <row r="93" spans="1:21" ht="15.5" x14ac:dyDescent="0.35">
      <c r="A93" s="87"/>
      <c r="B93" s="87"/>
      <c r="C93" s="88"/>
      <c r="D93" s="88"/>
      <c r="E93" s="88"/>
      <c r="F93" s="87"/>
      <c r="G93" s="89"/>
      <c r="H93" s="90"/>
      <c r="I93" s="90"/>
      <c r="J93" s="91">
        <f t="shared" si="10"/>
        <v>0</v>
      </c>
      <c r="K93" s="92">
        <f t="shared" si="11"/>
        <v>0</v>
      </c>
      <c r="L93" s="91">
        <f t="shared" si="12"/>
        <v>0</v>
      </c>
      <c r="M93" s="89"/>
      <c r="N93" s="89"/>
      <c r="O93" s="89"/>
      <c r="P93" s="89"/>
      <c r="Q93" s="89"/>
      <c r="R93" s="89"/>
      <c r="S93" s="89"/>
      <c r="T93" s="91">
        <f t="shared" si="13"/>
        <v>0</v>
      </c>
      <c r="U93" s="91">
        <f t="shared" si="9"/>
        <v>0</v>
      </c>
    </row>
    <row r="94" spans="1:21" ht="15.5" x14ac:dyDescent="0.35">
      <c r="A94" s="87"/>
      <c r="B94" s="87"/>
      <c r="C94" s="88"/>
      <c r="D94" s="88"/>
      <c r="E94" s="88"/>
      <c r="F94" s="87"/>
      <c r="G94" s="89"/>
      <c r="H94" s="90"/>
      <c r="I94" s="90"/>
      <c r="J94" s="91">
        <f t="shared" si="10"/>
        <v>0</v>
      </c>
      <c r="K94" s="92">
        <f t="shared" si="11"/>
        <v>0</v>
      </c>
      <c r="L94" s="91">
        <f t="shared" si="12"/>
        <v>0</v>
      </c>
      <c r="M94" s="89"/>
      <c r="N94" s="89"/>
      <c r="O94" s="89"/>
      <c r="P94" s="89"/>
      <c r="Q94" s="89"/>
      <c r="R94" s="89"/>
      <c r="S94" s="89"/>
      <c r="T94" s="91">
        <f t="shared" si="13"/>
        <v>0</v>
      </c>
      <c r="U94" s="91">
        <f t="shared" si="9"/>
        <v>0</v>
      </c>
    </row>
    <row r="95" spans="1:21" ht="15.5" x14ac:dyDescent="0.35">
      <c r="A95" s="87"/>
      <c r="B95" s="87"/>
      <c r="C95" s="88"/>
      <c r="D95" s="88"/>
      <c r="E95" s="88"/>
      <c r="F95" s="87"/>
      <c r="G95" s="89"/>
      <c r="H95" s="90"/>
      <c r="I95" s="90"/>
      <c r="J95" s="91">
        <f t="shared" si="10"/>
        <v>0</v>
      </c>
      <c r="K95" s="92">
        <f t="shared" si="11"/>
        <v>0</v>
      </c>
      <c r="L95" s="91">
        <f t="shared" si="12"/>
        <v>0</v>
      </c>
      <c r="M95" s="89"/>
      <c r="N95" s="89"/>
      <c r="O95" s="89"/>
      <c r="P95" s="89"/>
      <c r="Q95" s="89"/>
      <c r="R95" s="89"/>
      <c r="S95" s="89"/>
      <c r="T95" s="91">
        <f t="shared" si="13"/>
        <v>0</v>
      </c>
      <c r="U95" s="91">
        <f t="shared" si="9"/>
        <v>0</v>
      </c>
    </row>
    <row r="96" spans="1:21" ht="15.5" x14ac:dyDescent="0.35">
      <c r="A96" s="87"/>
      <c r="B96" s="87"/>
      <c r="C96" s="88"/>
      <c r="D96" s="88"/>
      <c r="E96" s="88"/>
      <c r="F96" s="87"/>
      <c r="G96" s="89"/>
      <c r="H96" s="90"/>
      <c r="I96" s="90"/>
      <c r="J96" s="91">
        <f t="shared" si="10"/>
        <v>0</v>
      </c>
      <c r="K96" s="92">
        <f t="shared" si="11"/>
        <v>0</v>
      </c>
      <c r="L96" s="91">
        <f t="shared" si="12"/>
        <v>0</v>
      </c>
      <c r="M96" s="89"/>
      <c r="N96" s="89"/>
      <c r="O96" s="89"/>
      <c r="P96" s="89"/>
      <c r="Q96" s="89"/>
      <c r="R96" s="89"/>
      <c r="S96" s="89"/>
      <c r="T96" s="91">
        <f t="shared" si="13"/>
        <v>0</v>
      </c>
      <c r="U96" s="91">
        <f t="shared" si="9"/>
        <v>0</v>
      </c>
    </row>
    <row r="97" spans="1:21" ht="15.5" x14ac:dyDescent="0.35">
      <c r="A97" s="87"/>
      <c r="B97" s="87"/>
      <c r="C97" s="88"/>
      <c r="D97" s="88"/>
      <c r="E97" s="88"/>
      <c r="F97" s="87"/>
      <c r="G97" s="89"/>
      <c r="H97" s="90"/>
      <c r="I97" s="90"/>
      <c r="J97" s="91">
        <f t="shared" si="10"/>
        <v>0</v>
      </c>
      <c r="K97" s="92">
        <f t="shared" si="11"/>
        <v>0</v>
      </c>
      <c r="L97" s="91">
        <f t="shared" si="12"/>
        <v>0</v>
      </c>
      <c r="M97" s="89"/>
      <c r="N97" s="89"/>
      <c r="O97" s="89"/>
      <c r="P97" s="89"/>
      <c r="Q97" s="89"/>
      <c r="R97" s="89"/>
      <c r="S97" s="89"/>
      <c r="T97" s="91">
        <f t="shared" si="13"/>
        <v>0</v>
      </c>
      <c r="U97" s="91">
        <f t="shared" si="9"/>
        <v>0</v>
      </c>
    </row>
    <row r="98" spans="1:21" ht="15.5" x14ac:dyDescent="0.35">
      <c r="A98" s="87"/>
      <c r="B98" s="87"/>
      <c r="C98" s="88"/>
      <c r="D98" s="88"/>
      <c r="E98" s="88"/>
      <c r="F98" s="87"/>
      <c r="G98" s="89"/>
      <c r="H98" s="90"/>
      <c r="I98" s="90"/>
      <c r="J98" s="91">
        <f t="shared" si="10"/>
        <v>0</v>
      </c>
      <c r="K98" s="92">
        <f t="shared" si="11"/>
        <v>0</v>
      </c>
      <c r="L98" s="91">
        <f t="shared" si="12"/>
        <v>0</v>
      </c>
      <c r="M98" s="89"/>
      <c r="N98" s="89"/>
      <c r="O98" s="89"/>
      <c r="P98" s="89"/>
      <c r="Q98" s="89"/>
      <c r="R98" s="89"/>
      <c r="S98" s="89"/>
      <c r="T98" s="91">
        <f t="shared" si="13"/>
        <v>0</v>
      </c>
      <c r="U98" s="91">
        <f t="shared" si="9"/>
        <v>0</v>
      </c>
    </row>
    <row r="99" spans="1:21" ht="15.5" customHeight="1" x14ac:dyDescent="0.35">
      <c r="A99" s="87"/>
      <c r="B99" s="87"/>
      <c r="C99" s="88"/>
      <c r="D99" s="88"/>
      <c r="E99" s="88"/>
      <c r="F99" s="87"/>
      <c r="G99" s="89"/>
      <c r="H99" s="90"/>
      <c r="I99" s="90"/>
      <c r="J99" s="91">
        <f t="shared" si="10"/>
        <v>0</v>
      </c>
      <c r="K99" s="92">
        <f t="shared" si="11"/>
        <v>0</v>
      </c>
      <c r="L99" s="91">
        <f t="shared" si="12"/>
        <v>0</v>
      </c>
      <c r="M99" s="89"/>
      <c r="N99" s="89"/>
      <c r="O99" s="89"/>
      <c r="P99" s="89"/>
      <c r="Q99" s="89"/>
      <c r="R99" s="89"/>
      <c r="S99" s="89"/>
      <c r="T99" s="91">
        <f t="shared" si="13"/>
        <v>0</v>
      </c>
      <c r="U99" s="91">
        <f t="shared" si="9"/>
        <v>0</v>
      </c>
    </row>
    <row r="100" spans="1:21" ht="15.5" x14ac:dyDescent="0.35">
      <c r="C100" s="93"/>
      <c r="D100" s="93"/>
      <c r="E100" s="93"/>
      <c r="F100" s="94" t="s">
        <v>28</v>
      </c>
      <c r="G100" s="95">
        <f>SUM(G6:G99)</f>
        <v>0</v>
      </c>
      <c r="H100" s="96">
        <f>SUM(H6:H99)</f>
        <v>0</v>
      </c>
      <c r="I100" s="96">
        <f>SUM(I6:I99)</f>
        <v>0</v>
      </c>
      <c r="J100" s="95"/>
      <c r="K100" s="95"/>
      <c r="L100" s="95"/>
      <c r="M100" s="97"/>
      <c r="N100" s="97"/>
      <c r="O100" s="97"/>
      <c r="P100" s="97"/>
      <c r="Q100" s="97"/>
      <c r="R100" s="97"/>
      <c r="S100" s="97"/>
      <c r="T100" s="95">
        <f>SUM(T6:T99)</f>
        <v>0</v>
      </c>
      <c r="U100" s="95">
        <f>SUM(U6:U99)</f>
        <v>0</v>
      </c>
    </row>
    <row r="101" spans="1:21" ht="15.5" x14ac:dyDescent="0.35">
      <c r="A101" s="57" t="s">
        <v>29</v>
      </c>
      <c r="B101" s="58">
        <f>U100</f>
        <v>0</v>
      </c>
      <c r="C101" s="93"/>
      <c r="D101" s="93"/>
      <c r="E101" s="93"/>
      <c r="F101" s="94"/>
      <c r="G101" s="79"/>
      <c r="H101" s="98"/>
      <c r="I101" s="98"/>
      <c r="J101" s="79"/>
    </row>
    <row r="102" spans="1:21" ht="31" x14ac:dyDescent="0.35">
      <c r="A102" s="58" t="s">
        <v>30</v>
      </c>
      <c r="B102" s="58">
        <f>'Contracted Svs &amp; Non-Personnel'!H66</f>
        <v>0</v>
      </c>
      <c r="C102" s="93"/>
      <c r="D102" s="93"/>
      <c r="E102" s="93"/>
      <c r="F102" s="94"/>
      <c r="G102" s="79"/>
      <c r="H102" s="98"/>
      <c r="I102" s="98"/>
      <c r="J102" s="79"/>
      <c r="M102" s="99" t="s">
        <v>31</v>
      </c>
      <c r="N102" s="99"/>
      <c r="O102" s="100"/>
      <c r="P102" s="100"/>
    </row>
    <row r="103" spans="1:21" ht="46.5" x14ac:dyDescent="0.35">
      <c r="A103" s="59" t="s">
        <v>107</v>
      </c>
      <c r="B103" s="102">
        <f>SUM(B101:B102)</f>
        <v>0</v>
      </c>
      <c r="C103" s="93"/>
      <c r="D103" s="93"/>
      <c r="E103" s="93"/>
      <c r="F103" s="94"/>
      <c r="G103" s="79"/>
      <c r="H103" s="98"/>
      <c r="I103" s="98"/>
      <c r="J103" s="79"/>
      <c r="M103" s="108"/>
      <c r="N103" s="108"/>
      <c r="O103" s="108"/>
      <c r="P103" s="108"/>
    </row>
    <row r="104" spans="1:21" ht="62.5" customHeight="1" x14ac:dyDescent="0.35">
      <c r="A104" s="60" t="s">
        <v>108</v>
      </c>
      <c r="B104" s="103">
        <f>0.15*B103</f>
        <v>0</v>
      </c>
      <c r="C104" s="93"/>
      <c r="D104" s="93"/>
      <c r="E104" s="93"/>
      <c r="F104" s="94"/>
      <c r="G104" s="79"/>
      <c r="H104" s="98"/>
      <c r="I104" s="98"/>
      <c r="J104" s="79"/>
      <c r="M104" s="108"/>
      <c r="N104" s="108"/>
      <c r="O104" s="108"/>
      <c r="P104" s="108"/>
    </row>
    <row r="105" spans="1:21" ht="30.5" customHeight="1" x14ac:dyDescent="0.35">
      <c r="A105" s="111" t="s">
        <v>110</v>
      </c>
      <c r="B105" s="112">
        <f>B103+B104</f>
        <v>0</v>
      </c>
      <c r="C105" s="93"/>
      <c r="D105" s="93"/>
      <c r="E105" s="93"/>
      <c r="F105" s="94"/>
      <c r="G105" s="79"/>
      <c r="H105" s="98"/>
      <c r="I105" s="98"/>
      <c r="J105" s="79"/>
      <c r="M105" s="108"/>
      <c r="N105" s="108"/>
      <c r="O105" s="108"/>
      <c r="P105" s="108"/>
    </row>
    <row r="106" spans="1:21" ht="17.5" customHeight="1" x14ac:dyDescent="0.35">
      <c r="A106" s="104"/>
      <c r="B106" s="105"/>
      <c r="C106" s="93"/>
      <c r="D106" s="93"/>
      <c r="E106" s="93"/>
      <c r="F106" s="94"/>
      <c r="G106" s="79"/>
      <c r="H106" s="98"/>
      <c r="I106" s="98"/>
      <c r="J106" s="79"/>
      <c r="M106" s="108"/>
      <c r="N106" s="108"/>
      <c r="O106" s="108"/>
      <c r="P106" s="108"/>
    </row>
    <row r="107" spans="1:21" ht="15.5" x14ac:dyDescent="0.35">
      <c r="A107" s="101" t="s">
        <v>32</v>
      </c>
      <c r="C107" s="93"/>
      <c r="D107" s="93"/>
      <c r="E107" s="93"/>
      <c r="F107" s="94"/>
      <c r="G107" s="79"/>
      <c r="H107" s="98"/>
      <c r="I107" s="98"/>
      <c r="J107" s="79"/>
      <c r="M107" s="108"/>
      <c r="N107" s="108"/>
      <c r="O107" s="108"/>
      <c r="P107" s="108"/>
    </row>
    <row r="108" spans="1:21" ht="15.5" x14ac:dyDescent="0.35">
      <c r="A108" s="78" t="s">
        <v>33</v>
      </c>
      <c r="K108" s="78"/>
      <c r="L108" s="78"/>
      <c r="M108" s="78"/>
      <c r="N108" s="78"/>
      <c r="O108" s="78"/>
      <c r="P108" s="78"/>
      <c r="Q108" s="78"/>
      <c r="R108" s="78"/>
      <c r="S108" s="78"/>
      <c r="T108" s="78"/>
      <c r="U108" s="78"/>
    </row>
    <row r="109" spans="1:21" ht="15.5" x14ac:dyDescent="0.35">
      <c r="A109" s="78" t="s">
        <v>34</v>
      </c>
      <c r="K109" s="78"/>
      <c r="L109" s="78"/>
      <c r="M109" s="78"/>
      <c r="N109" s="78"/>
      <c r="O109" s="78"/>
      <c r="P109" s="78"/>
      <c r="Q109" s="78"/>
      <c r="R109" s="78"/>
      <c r="S109" s="78"/>
      <c r="T109" s="78"/>
      <c r="U109" s="78"/>
    </row>
    <row r="110" spans="1:21" ht="15.5" x14ac:dyDescent="0.35">
      <c r="A110" s="78" t="s">
        <v>35</v>
      </c>
      <c r="K110" s="78"/>
      <c r="L110" s="78"/>
      <c r="M110" s="78"/>
      <c r="N110" s="78"/>
      <c r="O110" s="78"/>
      <c r="P110" s="78"/>
      <c r="Q110" s="78"/>
      <c r="R110" s="78"/>
      <c r="S110" s="78"/>
      <c r="T110" s="78"/>
      <c r="U110" s="78"/>
    </row>
    <row r="111" spans="1:21" ht="15.5" x14ac:dyDescent="0.35">
      <c r="A111" s="78" t="s">
        <v>36</v>
      </c>
      <c r="K111" s="78"/>
      <c r="L111" s="78"/>
      <c r="M111" s="78"/>
      <c r="N111" s="78"/>
      <c r="O111" s="78"/>
      <c r="P111" s="78"/>
      <c r="Q111" s="78"/>
      <c r="R111" s="78"/>
      <c r="S111" s="78"/>
      <c r="T111" s="78"/>
      <c r="U111" s="78"/>
    </row>
    <row r="112" spans="1:21" ht="15" customHeight="1" x14ac:dyDescent="0.35">
      <c r="A112" s="78" t="s">
        <v>37</v>
      </c>
      <c r="K112" s="78"/>
      <c r="L112" s="78"/>
      <c r="M112" s="78"/>
      <c r="N112" s="78"/>
      <c r="O112" s="78"/>
      <c r="P112" s="78"/>
      <c r="Q112" s="78"/>
      <c r="R112" s="78"/>
      <c r="S112" s="78"/>
      <c r="T112" s="78"/>
      <c r="U112" s="78"/>
    </row>
    <row r="113" spans="1:21" ht="15" customHeight="1" x14ac:dyDescent="0.35">
      <c r="A113" s="78" t="s">
        <v>38</v>
      </c>
      <c r="K113" s="78"/>
      <c r="L113" s="78"/>
      <c r="M113" s="78"/>
      <c r="N113" s="78"/>
      <c r="O113" s="78"/>
      <c r="P113" s="78"/>
      <c r="Q113" s="78"/>
      <c r="R113" s="78"/>
      <c r="S113" s="78"/>
      <c r="T113" s="78"/>
      <c r="U113" s="78"/>
    </row>
    <row r="114" spans="1:21" ht="15" customHeight="1" x14ac:dyDescent="0.35">
      <c r="K114" s="78"/>
      <c r="L114" s="78"/>
      <c r="M114" s="78"/>
      <c r="N114" s="78"/>
      <c r="O114" s="78"/>
      <c r="P114" s="78"/>
      <c r="Q114" s="78"/>
      <c r="R114" s="78"/>
      <c r="S114" s="78"/>
      <c r="T114" s="78"/>
      <c r="U114" s="78"/>
    </row>
  </sheetData>
  <sheetProtection algorithmName="SHA-512" hashValue="ZDclfpuUAK2yfIj4nMZkE0uo5hIupImn5BFmAHWjvLqfc4ZZDUA/zwD+XgwC+Hrk2X79j5X3Lufoo+OqLC3x6w==" saltValue="B4HTR8wj8iQrTp0gixDaCw==" spinCount="100000" sheet="1" objects="1" scenarios="1"/>
  <mergeCells count="2">
    <mergeCell ref="M3:S4"/>
    <mergeCell ref="M103:P107"/>
  </mergeCells>
  <conditionalFormatting sqref="L6:L99">
    <cfRule type="expression" dxfId="0" priority="2">
      <formula>AND(LEN(TRIM(#REF!))=0, LEN(TRIM($I6))&gt;0,UPPER(TRIM($B6))&lt;&gt;"SALARIED STAFF")</formula>
    </cfRule>
  </conditionalFormatting>
  <dataValidations count="5">
    <dataValidation allowBlank="1" showInputMessage="1" showErrorMessage="1" promptTitle="HINT" prompt="If you are putting any amount in the fringe other column, you need to provide an explanation below of what the fringe benefit is. " sqref="S5" xr:uid="{CA9C655E-5A8E-4031-BCF9-626A2C26EB0B}"/>
    <dataValidation allowBlank="1" showInputMessage="1" showErrorMessage="1" promptTitle="HINT" prompt="The number in this cell must match the number in your AmpliFund Financial Grid Detail and Requested Amount when you complete the expenses and payment reimbursement request. " sqref="B103" xr:uid="{68A85F99-3B26-4C51-AAC6-C5C35A21A0F1}"/>
    <dataValidation allowBlank="1" showInputMessage="1" showErrorMessage="1" promptTitle="HINT" prompt="ELDF and FVJF Grants, if requested, this indirect cost + total reimbursement request above is what will be reflected in your expenses and requested amount in your payment reimbursement request AmpliFund. _x000a__x000a_Court Security - this does not apply to you." sqref="B104:B106" xr:uid="{063AE933-856D-4B12-9024-6F7C97293E43}"/>
    <dataValidation type="list" allowBlank="1" showInputMessage="1" showErrorMessage="1" sqref="A6:A99" xr:uid="{85C81CA9-6DA3-49BE-9897-AC2EEDFE3494}">
      <formula1>$A$108:$A$110</formula1>
    </dataValidation>
    <dataValidation type="list" allowBlank="1" showInputMessage="1" showErrorMessage="1" sqref="B6:B99" xr:uid="{64D73DBE-C60F-486C-9586-AB0AA90E3180}">
      <formula1>$A$111:$A$112</formula1>
    </dataValidation>
  </dataValidations>
  <pageMargins left="0.25" right="0.25" top="0.75" bottom="0.75" header="0.3" footer="0.3"/>
  <pageSetup scale="9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4E44A-C448-44C7-9DE3-1975DA9E1491}">
  <sheetPr>
    <tabColor theme="5" tint="-0.249977111117893"/>
  </sheetPr>
  <dimension ref="A1:I82"/>
  <sheetViews>
    <sheetView workbookViewId="0">
      <selection activeCell="A6" sqref="A6:G16"/>
    </sheetView>
  </sheetViews>
  <sheetFormatPr defaultRowHeight="14.5" x14ac:dyDescent="0.35"/>
  <cols>
    <col min="1" max="1" width="39.90625" customWidth="1"/>
    <col min="2" max="2" width="47.08984375" customWidth="1"/>
    <col min="3" max="3" width="11.81640625" customWidth="1"/>
    <col min="4" max="4" width="12.90625" customWidth="1"/>
    <col min="5" max="5" width="60.08984375" customWidth="1"/>
    <col min="6" max="6" width="11.453125" style="3" customWidth="1"/>
    <col min="7" max="7" width="10.1796875" style="1" bestFit="1" customWidth="1"/>
    <col min="8" max="8" width="10.81640625" style="3" customWidth="1"/>
    <col min="9" max="9" width="74.6328125" customWidth="1"/>
  </cols>
  <sheetData>
    <row r="1" spans="1:9" ht="20.25" customHeight="1" x14ac:dyDescent="0.35">
      <c r="A1" s="4" t="s">
        <v>6</v>
      </c>
    </row>
    <row r="2" spans="1:9" ht="20.25" customHeight="1" x14ac:dyDescent="0.35">
      <c r="A2" s="4" t="s">
        <v>39</v>
      </c>
    </row>
    <row r="3" spans="1:9" x14ac:dyDescent="0.35">
      <c r="A3" s="9" t="s">
        <v>8</v>
      </c>
    </row>
    <row r="4" spans="1:9" ht="21" customHeight="1" x14ac:dyDescent="0.35">
      <c r="D4" s="8"/>
    </row>
    <row r="5" spans="1:9" ht="43.5" x14ac:dyDescent="0.35">
      <c r="A5" s="21" t="s">
        <v>40</v>
      </c>
      <c r="B5" s="22" t="s">
        <v>41</v>
      </c>
      <c r="C5" s="16" t="s">
        <v>42</v>
      </c>
      <c r="D5" s="16" t="s">
        <v>43</v>
      </c>
      <c r="E5" s="16" t="s">
        <v>44</v>
      </c>
      <c r="F5" s="17" t="s">
        <v>45</v>
      </c>
      <c r="G5" s="23" t="s">
        <v>46</v>
      </c>
      <c r="H5" s="17" t="s">
        <v>47</v>
      </c>
      <c r="I5" s="21" t="s">
        <v>48</v>
      </c>
    </row>
    <row r="6" spans="1:9" x14ac:dyDescent="0.35">
      <c r="A6" s="61"/>
      <c r="B6" s="72"/>
      <c r="C6" s="77"/>
      <c r="D6" s="77"/>
      <c r="E6" s="73"/>
      <c r="F6" s="74"/>
      <c r="G6" s="75"/>
      <c r="H6" s="14">
        <f t="shared" ref="H6:H53" si="0">+F6*G6</f>
        <v>0</v>
      </c>
      <c r="I6" s="73"/>
    </row>
    <row r="7" spans="1:9" x14ac:dyDescent="0.35">
      <c r="A7" s="61"/>
      <c r="B7" s="72"/>
      <c r="C7" s="77"/>
      <c r="D7" s="77"/>
      <c r="E7" s="73"/>
      <c r="F7" s="74"/>
      <c r="G7" s="75"/>
      <c r="H7" s="14">
        <f t="shared" si="0"/>
        <v>0</v>
      </c>
      <c r="I7" s="73"/>
    </row>
    <row r="8" spans="1:9" x14ac:dyDescent="0.35">
      <c r="A8" s="61"/>
      <c r="B8" s="72"/>
      <c r="C8" s="77"/>
      <c r="D8" s="77"/>
      <c r="E8" s="73"/>
      <c r="F8" s="74"/>
      <c r="G8" s="75"/>
      <c r="H8" s="14">
        <f t="shared" si="0"/>
        <v>0</v>
      </c>
      <c r="I8" s="73"/>
    </row>
    <row r="9" spans="1:9" x14ac:dyDescent="0.35">
      <c r="A9" s="61"/>
      <c r="B9" s="72"/>
      <c r="C9" s="77"/>
      <c r="D9" s="77"/>
      <c r="E9" s="73"/>
      <c r="F9" s="74"/>
      <c r="G9" s="75"/>
      <c r="H9" s="14">
        <f t="shared" si="0"/>
        <v>0</v>
      </c>
      <c r="I9" s="73"/>
    </row>
    <row r="10" spans="1:9" x14ac:dyDescent="0.35">
      <c r="A10" s="61"/>
      <c r="B10" s="72"/>
      <c r="C10" s="77"/>
      <c r="D10" s="77"/>
      <c r="E10" s="73"/>
      <c r="F10" s="74"/>
      <c r="G10" s="75"/>
      <c r="H10" s="14">
        <f t="shared" si="0"/>
        <v>0</v>
      </c>
      <c r="I10" s="73"/>
    </row>
    <row r="11" spans="1:9" x14ac:dyDescent="0.35">
      <c r="A11" s="61"/>
      <c r="B11" s="72"/>
      <c r="C11" s="77"/>
      <c r="D11" s="77"/>
      <c r="E11" s="73"/>
      <c r="F11" s="74"/>
      <c r="G11" s="75"/>
      <c r="H11" s="14">
        <f t="shared" si="0"/>
        <v>0</v>
      </c>
      <c r="I11" s="73"/>
    </row>
    <row r="12" spans="1:9" x14ac:dyDescent="0.35">
      <c r="A12" s="61"/>
      <c r="B12" s="72"/>
      <c r="C12" s="77"/>
      <c r="D12" s="77"/>
      <c r="E12" s="73"/>
      <c r="F12" s="74"/>
      <c r="G12" s="75"/>
      <c r="H12" s="14">
        <f t="shared" si="0"/>
        <v>0</v>
      </c>
      <c r="I12" s="73"/>
    </row>
    <row r="13" spans="1:9" x14ac:dyDescent="0.35">
      <c r="A13" s="61"/>
      <c r="B13" s="72"/>
      <c r="C13" s="77"/>
      <c r="D13" s="77"/>
      <c r="E13" s="73"/>
      <c r="F13" s="74"/>
      <c r="G13" s="75"/>
      <c r="H13" s="14">
        <f t="shared" si="0"/>
        <v>0</v>
      </c>
      <c r="I13" s="73"/>
    </row>
    <row r="14" spans="1:9" x14ac:dyDescent="0.35">
      <c r="A14" s="61"/>
      <c r="B14" s="72"/>
      <c r="C14" s="77"/>
      <c r="D14" s="77"/>
      <c r="E14" s="73"/>
      <c r="F14" s="74"/>
      <c r="G14" s="75"/>
      <c r="H14" s="14">
        <f t="shared" si="0"/>
        <v>0</v>
      </c>
      <c r="I14" s="73"/>
    </row>
    <row r="15" spans="1:9" x14ac:dyDescent="0.35">
      <c r="A15" s="61"/>
      <c r="B15" s="72"/>
      <c r="C15" s="77"/>
      <c r="D15" s="77"/>
      <c r="E15" s="73"/>
      <c r="F15" s="74"/>
      <c r="G15" s="75"/>
      <c r="H15" s="14">
        <f t="shared" si="0"/>
        <v>0</v>
      </c>
      <c r="I15" s="73"/>
    </row>
    <row r="16" spans="1:9" x14ac:dyDescent="0.35">
      <c r="A16" s="61"/>
      <c r="B16" s="72"/>
      <c r="C16" s="77"/>
      <c r="D16" s="77"/>
      <c r="E16" s="73"/>
      <c r="F16" s="74"/>
      <c r="G16" s="75"/>
      <c r="H16" s="14">
        <f t="shared" si="0"/>
        <v>0</v>
      </c>
      <c r="I16" s="73"/>
    </row>
    <row r="17" spans="1:9" x14ac:dyDescent="0.35">
      <c r="A17" s="61"/>
      <c r="B17" s="72"/>
      <c r="C17" s="77"/>
      <c r="D17" s="77"/>
      <c r="E17" s="73"/>
      <c r="F17" s="74"/>
      <c r="G17" s="75"/>
      <c r="H17" s="14">
        <f t="shared" si="0"/>
        <v>0</v>
      </c>
      <c r="I17" s="73"/>
    </row>
    <row r="18" spans="1:9" x14ac:dyDescent="0.35">
      <c r="A18" s="61"/>
      <c r="B18" s="72"/>
      <c r="C18" s="77"/>
      <c r="D18" s="77"/>
      <c r="E18" s="73"/>
      <c r="F18" s="74"/>
      <c r="G18" s="75"/>
      <c r="H18" s="14">
        <f t="shared" si="0"/>
        <v>0</v>
      </c>
      <c r="I18" s="73"/>
    </row>
    <row r="19" spans="1:9" x14ac:dyDescent="0.35">
      <c r="A19" s="61"/>
      <c r="B19" s="72"/>
      <c r="C19" s="77"/>
      <c r="D19" s="77"/>
      <c r="E19" s="73"/>
      <c r="F19" s="74"/>
      <c r="G19" s="75"/>
      <c r="H19" s="14">
        <f t="shared" si="0"/>
        <v>0</v>
      </c>
      <c r="I19" s="73"/>
    </row>
    <row r="20" spans="1:9" x14ac:dyDescent="0.35">
      <c r="A20" s="61"/>
      <c r="B20" s="72"/>
      <c r="C20" s="77"/>
      <c r="D20" s="77"/>
      <c r="E20" s="73"/>
      <c r="F20" s="74"/>
      <c r="G20" s="75"/>
      <c r="H20" s="14">
        <f t="shared" si="0"/>
        <v>0</v>
      </c>
      <c r="I20" s="73"/>
    </row>
    <row r="21" spans="1:9" x14ac:dyDescent="0.35">
      <c r="A21" s="61"/>
      <c r="B21" s="72"/>
      <c r="C21" s="77"/>
      <c r="D21" s="77"/>
      <c r="E21" s="73"/>
      <c r="F21" s="74"/>
      <c r="G21" s="75"/>
      <c r="H21" s="14">
        <f t="shared" si="0"/>
        <v>0</v>
      </c>
      <c r="I21" s="73"/>
    </row>
    <row r="22" spans="1:9" x14ac:dyDescent="0.35">
      <c r="A22" s="61"/>
      <c r="B22" s="72"/>
      <c r="C22" s="77"/>
      <c r="D22" s="77"/>
      <c r="E22" s="73"/>
      <c r="F22" s="74"/>
      <c r="G22" s="75"/>
      <c r="H22" s="14">
        <f t="shared" si="0"/>
        <v>0</v>
      </c>
      <c r="I22" s="73"/>
    </row>
    <row r="23" spans="1:9" x14ac:dyDescent="0.35">
      <c r="A23" s="61"/>
      <c r="B23" s="72"/>
      <c r="C23" s="77"/>
      <c r="D23" s="77"/>
      <c r="E23" s="73"/>
      <c r="F23" s="74"/>
      <c r="G23" s="75"/>
      <c r="H23" s="14">
        <f t="shared" si="0"/>
        <v>0</v>
      </c>
      <c r="I23" s="73"/>
    </row>
    <row r="24" spans="1:9" x14ac:dyDescent="0.35">
      <c r="A24" s="61"/>
      <c r="B24" s="72"/>
      <c r="C24" s="77"/>
      <c r="D24" s="77"/>
      <c r="E24" s="73"/>
      <c r="F24" s="74"/>
      <c r="G24" s="75"/>
      <c r="H24" s="14">
        <f t="shared" si="0"/>
        <v>0</v>
      </c>
      <c r="I24" s="73"/>
    </row>
    <row r="25" spans="1:9" x14ac:dyDescent="0.35">
      <c r="A25" s="61"/>
      <c r="B25" s="72"/>
      <c r="C25" s="77"/>
      <c r="D25" s="77"/>
      <c r="E25" s="73"/>
      <c r="F25" s="74"/>
      <c r="G25" s="75"/>
      <c r="H25" s="14">
        <f t="shared" si="0"/>
        <v>0</v>
      </c>
      <c r="I25" s="73"/>
    </row>
    <row r="26" spans="1:9" x14ac:dyDescent="0.35">
      <c r="A26" s="61"/>
      <c r="B26" s="72"/>
      <c r="C26" s="77"/>
      <c r="D26" s="77"/>
      <c r="E26" s="73"/>
      <c r="F26" s="74"/>
      <c r="G26" s="75"/>
      <c r="H26" s="14">
        <f t="shared" si="0"/>
        <v>0</v>
      </c>
      <c r="I26" s="73"/>
    </row>
    <row r="27" spans="1:9" x14ac:dyDescent="0.35">
      <c r="A27" s="61"/>
      <c r="B27" s="72"/>
      <c r="C27" s="77"/>
      <c r="D27" s="77"/>
      <c r="E27" s="73"/>
      <c r="F27" s="74"/>
      <c r="G27" s="75"/>
      <c r="H27" s="14">
        <f t="shared" si="0"/>
        <v>0</v>
      </c>
      <c r="I27" s="73"/>
    </row>
    <row r="28" spans="1:9" x14ac:dyDescent="0.35">
      <c r="A28" s="61"/>
      <c r="B28" s="72"/>
      <c r="C28" s="77"/>
      <c r="D28" s="77"/>
      <c r="E28" s="73"/>
      <c r="F28" s="74"/>
      <c r="G28" s="75"/>
      <c r="H28" s="14">
        <f t="shared" si="0"/>
        <v>0</v>
      </c>
      <c r="I28" s="73"/>
    </row>
    <row r="29" spans="1:9" x14ac:dyDescent="0.35">
      <c r="A29" s="61"/>
      <c r="B29" s="72"/>
      <c r="C29" s="77"/>
      <c r="D29" s="77"/>
      <c r="E29" s="73"/>
      <c r="F29" s="74"/>
      <c r="G29" s="75"/>
      <c r="H29" s="14">
        <f t="shared" si="0"/>
        <v>0</v>
      </c>
      <c r="I29" s="73"/>
    </row>
    <row r="30" spans="1:9" x14ac:dyDescent="0.35">
      <c r="A30" s="61"/>
      <c r="B30" s="72"/>
      <c r="C30" s="77"/>
      <c r="D30" s="77"/>
      <c r="E30" s="73"/>
      <c r="F30" s="74"/>
      <c r="G30" s="75"/>
      <c r="H30" s="14">
        <f t="shared" si="0"/>
        <v>0</v>
      </c>
      <c r="I30" s="73"/>
    </row>
    <row r="31" spans="1:9" x14ac:dyDescent="0.35">
      <c r="A31" s="61"/>
      <c r="B31" s="72"/>
      <c r="C31" s="77"/>
      <c r="D31" s="77"/>
      <c r="E31" s="73"/>
      <c r="F31" s="74"/>
      <c r="G31" s="75"/>
      <c r="H31" s="14">
        <f t="shared" si="0"/>
        <v>0</v>
      </c>
      <c r="I31" s="73"/>
    </row>
    <row r="32" spans="1:9" x14ac:dyDescent="0.35">
      <c r="A32" s="61"/>
      <c r="B32" s="72"/>
      <c r="C32" s="77"/>
      <c r="D32" s="77"/>
      <c r="E32" s="73"/>
      <c r="F32" s="74"/>
      <c r="G32" s="75"/>
      <c r="H32" s="14">
        <f t="shared" si="0"/>
        <v>0</v>
      </c>
      <c r="I32" s="73"/>
    </row>
    <row r="33" spans="1:9" x14ac:dyDescent="0.35">
      <c r="A33" s="61"/>
      <c r="B33" s="72"/>
      <c r="C33" s="77"/>
      <c r="D33" s="77"/>
      <c r="E33" s="73"/>
      <c r="F33" s="74"/>
      <c r="G33" s="75"/>
      <c r="H33" s="14">
        <f t="shared" si="0"/>
        <v>0</v>
      </c>
      <c r="I33" s="73"/>
    </row>
    <row r="34" spans="1:9" x14ac:dyDescent="0.35">
      <c r="A34" s="61"/>
      <c r="B34" s="72"/>
      <c r="C34" s="77"/>
      <c r="D34" s="77"/>
      <c r="E34" s="73"/>
      <c r="F34" s="74"/>
      <c r="G34" s="75"/>
      <c r="H34" s="14">
        <f t="shared" si="0"/>
        <v>0</v>
      </c>
      <c r="I34" s="73"/>
    </row>
    <row r="35" spans="1:9" x14ac:dyDescent="0.35">
      <c r="A35" s="61"/>
      <c r="B35" s="72"/>
      <c r="C35" s="77"/>
      <c r="D35" s="77"/>
      <c r="E35" s="73"/>
      <c r="F35" s="74"/>
      <c r="G35" s="75"/>
      <c r="H35" s="14">
        <f t="shared" si="0"/>
        <v>0</v>
      </c>
      <c r="I35" s="73"/>
    </row>
    <row r="36" spans="1:9" x14ac:dyDescent="0.35">
      <c r="A36" s="61"/>
      <c r="B36" s="72"/>
      <c r="C36" s="77"/>
      <c r="D36" s="77"/>
      <c r="E36" s="73"/>
      <c r="F36" s="74"/>
      <c r="G36" s="75"/>
      <c r="H36" s="14">
        <f t="shared" si="0"/>
        <v>0</v>
      </c>
      <c r="I36" s="73"/>
    </row>
    <row r="37" spans="1:9" x14ac:dyDescent="0.35">
      <c r="A37" s="61"/>
      <c r="B37" s="72"/>
      <c r="C37" s="77"/>
      <c r="D37" s="77"/>
      <c r="E37" s="73"/>
      <c r="F37" s="74"/>
      <c r="G37" s="75"/>
      <c r="H37" s="14">
        <f t="shared" si="0"/>
        <v>0</v>
      </c>
      <c r="I37" s="73"/>
    </row>
    <row r="38" spans="1:9" x14ac:dyDescent="0.35">
      <c r="A38" s="61"/>
      <c r="B38" s="72"/>
      <c r="C38" s="77"/>
      <c r="D38" s="77"/>
      <c r="E38" s="73"/>
      <c r="F38" s="74"/>
      <c r="G38" s="75"/>
      <c r="H38" s="14">
        <f t="shared" si="0"/>
        <v>0</v>
      </c>
      <c r="I38" s="73"/>
    </row>
    <row r="39" spans="1:9" x14ac:dyDescent="0.35">
      <c r="A39" s="61"/>
      <c r="B39" s="72"/>
      <c r="C39" s="77"/>
      <c r="D39" s="77"/>
      <c r="E39" s="73"/>
      <c r="F39" s="74"/>
      <c r="G39" s="75"/>
      <c r="H39" s="14">
        <f t="shared" si="0"/>
        <v>0</v>
      </c>
      <c r="I39" s="73"/>
    </row>
    <row r="40" spans="1:9" x14ac:dyDescent="0.35">
      <c r="A40" s="61"/>
      <c r="B40" s="72"/>
      <c r="C40" s="77"/>
      <c r="D40" s="77"/>
      <c r="E40" s="73"/>
      <c r="F40" s="74"/>
      <c r="G40" s="75"/>
      <c r="H40" s="14">
        <f t="shared" si="0"/>
        <v>0</v>
      </c>
      <c r="I40" s="73"/>
    </row>
    <row r="41" spans="1:9" x14ac:dyDescent="0.35">
      <c r="A41" s="61"/>
      <c r="B41" s="72"/>
      <c r="C41" s="77"/>
      <c r="D41" s="77"/>
      <c r="E41" s="73"/>
      <c r="F41" s="74"/>
      <c r="G41" s="75"/>
      <c r="H41" s="14">
        <f t="shared" si="0"/>
        <v>0</v>
      </c>
      <c r="I41" s="73"/>
    </row>
    <row r="42" spans="1:9" x14ac:dyDescent="0.35">
      <c r="A42" s="61"/>
      <c r="B42" s="72"/>
      <c r="C42" s="77"/>
      <c r="D42" s="77"/>
      <c r="E42" s="73"/>
      <c r="F42" s="74"/>
      <c r="G42" s="75"/>
      <c r="H42" s="14">
        <f t="shared" si="0"/>
        <v>0</v>
      </c>
      <c r="I42" s="73"/>
    </row>
    <row r="43" spans="1:9" x14ac:dyDescent="0.35">
      <c r="A43" s="61"/>
      <c r="B43" s="72"/>
      <c r="C43" s="77"/>
      <c r="D43" s="77"/>
      <c r="E43" s="73"/>
      <c r="F43" s="74"/>
      <c r="G43" s="75"/>
      <c r="H43" s="14">
        <f t="shared" si="0"/>
        <v>0</v>
      </c>
      <c r="I43" s="73"/>
    </row>
    <row r="44" spans="1:9" x14ac:dyDescent="0.35">
      <c r="A44" s="61"/>
      <c r="B44" s="72"/>
      <c r="C44" s="77"/>
      <c r="D44" s="77"/>
      <c r="E44" s="73"/>
      <c r="F44" s="74"/>
      <c r="G44" s="75"/>
      <c r="H44" s="14">
        <f t="shared" si="0"/>
        <v>0</v>
      </c>
      <c r="I44" s="73"/>
    </row>
    <row r="45" spans="1:9" x14ac:dyDescent="0.35">
      <c r="A45" s="61"/>
      <c r="B45" s="72"/>
      <c r="C45" s="77"/>
      <c r="D45" s="77"/>
      <c r="E45" s="73"/>
      <c r="F45" s="74"/>
      <c r="G45" s="75"/>
      <c r="H45" s="14">
        <f t="shared" si="0"/>
        <v>0</v>
      </c>
      <c r="I45" s="73"/>
    </row>
    <row r="46" spans="1:9" x14ac:dyDescent="0.35">
      <c r="A46" s="61"/>
      <c r="B46" s="72"/>
      <c r="C46" s="77"/>
      <c r="D46" s="77"/>
      <c r="E46" s="73"/>
      <c r="F46" s="74"/>
      <c r="G46" s="75"/>
      <c r="H46" s="14">
        <f t="shared" si="0"/>
        <v>0</v>
      </c>
      <c r="I46" s="73"/>
    </row>
    <row r="47" spans="1:9" x14ac:dyDescent="0.35">
      <c r="A47" s="61"/>
      <c r="B47" s="72"/>
      <c r="C47" s="77"/>
      <c r="D47" s="77"/>
      <c r="E47" s="73"/>
      <c r="F47" s="74"/>
      <c r="G47" s="75"/>
      <c r="H47" s="14">
        <f t="shared" si="0"/>
        <v>0</v>
      </c>
      <c r="I47" s="73"/>
    </row>
    <row r="48" spans="1:9" x14ac:dyDescent="0.35">
      <c r="A48" s="61"/>
      <c r="B48" s="72"/>
      <c r="C48" s="77"/>
      <c r="D48" s="77"/>
      <c r="E48" s="73"/>
      <c r="F48" s="74"/>
      <c r="G48" s="75"/>
      <c r="H48" s="14">
        <f t="shared" si="0"/>
        <v>0</v>
      </c>
      <c r="I48" s="73"/>
    </row>
    <row r="49" spans="1:9" x14ac:dyDescent="0.35">
      <c r="A49" s="61"/>
      <c r="B49" s="72"/>
      <c r="C49" s="77"/>
      <c r="D49" s="77"/>
      <c r="E49" s="73"/>
      <c r="F49" s="74"/>
      <c r="G49" s="75"/>
      <c r="H49" s="14">
        <f t="shared" si="0"/>
        <v>0</v>
      </c>
      <c r="I49" s="73"/>
    </row>
    <row r="50" spans="1:9" x14ac:dyDescent="0.35">
      <c r="A50" s="61"/>
      <c r="B50" s="72"/>
      <c r="C50" s="77"/>
      <c r="D50" s="77"/>
      <c r="E50" s="73"/>
      <c r="F50" s="74"/>
      <c r="G50" s="75"/>
      <c r="H50" s="14">
        <f t="shared" si="0"/>
        <v>0</v>
      </c>
      <c r="I50" s="73"/>
    </row>
    <row r="51" spans="1:9" x14ac:dyDescent="0.35">
      <c r="A51" s="61"/>
      <c r="B51" s="72"/>
      <c r="C51" s="77"/>
      <c r="D51" s="77"/>
      <c r="E51" s="73"/>
      <c r="F51" s="74"/>
      <c r="G51" s="75"/>
      <c r="H51" s="14">
        <f t="shared" si="0"/>
        <v>0</v>
      </c>
      <c r="I51" s="73"/>
    </row>
    <row r="52" spans="1:9" x14ac:dyDescent="0.35">
      <c r="A52" s="61"/>
      <c r="B52" s="72"/>
      <c r="C52" s="77"/>
      <c r="D52" s="77"/>
      <c r="E52" s="73"/>
      <c r="F52" s="74"/>
      <c r="G52" s="75"/>
      <c r="H52" s="14">
        <f t="shared" si="0"/>
        <v>0</v>
      </c>
      <c r="I52" s="73"/>
    </row>
    <row r="53" spans="1:9" x14ac:dyDescent="0.35">
      <c r="A53" s="61"/>
      <c r="B53" s="72"/>
      <c r="C53" s="77"/>
      <c r="D53" s="77"/>
      <c r="E53" s="73"/>
      <c r="F53" s="74"/>
      <c r="G53" s="75"/>
      <c r="H53" s="14">
        <f t="shared" si="0"/>
        <v>0</v>
      </c>
      <c r="I53" s="73"/>
    </row>
    <row r="54" spans="1:9" x14ac:dyDescent="0.35">
      <c r="A54" s="61"/>
      <c r="B54" s="69"/>
      <c r="C54" s="62"/>
      <c r="D54" s="62"/>
      <c r="E54" s="70"/>
      <c r="F54" s="63"/>
      <c r="G54" s="64"/>
      <c r="H54" s="14">
        <f>+F54*G54</f>
        <v>0</v>
      </c>
      <c r="I54" s="76"/>
    </row>
    <row r="55" spans="1:9" x14ac:dyDescent="0.35">
      <c r="A55" s="61"/>
      <c r="B55" s="69"/>
      <c r="C55" s="62"/>
      <c r="D55" s="62"/>
      <c r="E55" s="70"/>
      <c r="F55" s="63"/>
      <c r="G55" s="64"/>
      <c r="H55" s="14">
        <f t="shared" ref="H55:H65" si="1">+F55*G55</f>
        <v>0</v>
      </c>
      <c r="I55" s="76"/>
    </row>
    <row r="56" spans="1:9" x14ac:dyDescent="0.35">
      <c r="A56" s="61"/>
      <c r="B56" s="69"/>
      <c r="C56" s="62"/>
      <c r="D56" s="62"/>
      <c r="E56" s="70"/>
      <c r="F56" s="63"/>
      <c r="G56" s="64"/>
      <c r="H56" s="14">
        <f t="shared" si="1"/>
        <v>0</v>
      </c>
      <c r="I56" s="76"/>
    </row>
    <row r="57" spans="1:9" x14ac:dyDescent="0.35">
      <c r="A57" s="61"/>
      <c r="B57" s="61"/>
      <c r="C57" s="70"/>
      <c r="D57" s="70"/>
      <c r="E57" s="61"/>
      <c r="F57" s="63"/>
      <c r="G57" s="64"/>
      <c r="H57" s="14">
        <f t="shared" si="1"/>
        <v>0</v>
      </c>
      <c r="I57" s="76"/>
    </row>
    <row r="58" spans="1:9" x14ac:dyDescent="0.35">
      <c r="A58" s="61"/>
      <c r="B58" s="61"/>
      <c r="C58" s="70"/>
      <c r="D58" s="70"/>
      <c r="E58" s="61"/>
      <c r="F58" s="63"/>
      <c r="G58" s="64"/>
      <c r="H58" s="14">
        <f t="shared" si="1"/>
        <v>0</v>
      </c>
      <c r="I58" s="76"/>
    </row>
    <row r="59" spans="1:9" x14ac:dyDescent="0.35">
      <c r="A59" s="61"/>
      <c r="B59" s="61"/>
      <c r="C59" s="70"/>
      <c r="D59" s="70"/>
      <c r="E59" s="61"/>
      <c r="F59" s="63"/>
      <c r="G59" s="64"/>
      <c r="H59" s="14">
        <f t="shared" si="1"/>
        <v>0</v>
      </c>
      <c r="I59" s="76"/>
    </row>
    <row r="60" spans="1:9" x14ac:dyDescent="0.35">
      <c r="A60" s="61"/>
      <c r="B60" s="61"/>
      <c r="C60" s="70"/>
      <c r="D60" s="70"/>
      <c r="E60" s="61"/>
      <c r="F60" s="63"/>
      <c r="G60" s="64"/>
      <c r="H60" s="14">
        <f t="shared" si="1"/>
        <v>0</v>
      </c>
      <c r="I60" s="76"/>
    </row>
    <row r="61" spans="1:9" x14ac:dyDescent="0.35">
      <c r="A61" s="61"/>
      <c r="B61" s="61"/>
      <c r="C61" s="70"/>
      <c r="D61" s="70"/>
      <c r="E61" s="61"/>
      <c r="F61" s="63"/>
      <c r="G61" s="64"/>
      <c r="H61" s="14">
        <f t="shared" si="1"/>
        <v>0</v>
      </c>
      <c r="I61" s="76"/>
    </row>
    <row r="62" spans="1:9" x14ac:dyDescent="0.35">
      <c r="A62" s="61"/>
      <c r="B62" s="61"/>
      <c r="C62" s="70"/>
      <c r="D62" s="70"/>
      <c r="E62" s="61"/>
      <c r="F62" s="63"/>
      <c r="G62" s="64"/>
      <c r="H62" s="14">
        <f t="shared" si="1"/>
        <v>0</v>
      </c>
      <c r="I62" s="76"/>
    </row>
    <row r="63" spans="1:9" x14ac:dyDescent="0.35">
      <c r="A63" s="61"/>
      <c r="B63" s="61"/>
      <c r="C63" s="70"/>
      <c r="D63" s="70"/>
      <c r="E63" s="61"/>
      <c r="F63" s="63"/>
      <c r="G63" s="64"/>
      <c r="H63" s="14">
        <f t="shared" si="1"/>
        <v>0</v>
      </c>
      <c r="I63" s="76"/>
    </row>
    <row r="64" spans="1:9" x14ac:dyDescent="0.35">
      <c r="A64" s="61"/>
      <c r="B64" s="61"/>
      <c r="C64" s="70"/>
      <c r="D64" s="70"/>
      <c r="E64" s="61"/>
      <c r="F64" s="63"/>
      <c r="G64" s="64"/>
      <c r="H64" s="14">
        <f t="shared" si="1"/>
        <v>0</v>
      </c>
      <c r="I64" s="76"/>
    </row>
    <row r="65" spans="1:9" x14ac:dyDescent="0.35">
      <c r="A65" s="61"/>
      <c r="B65" s="61"/>
      <c r="C65" s="70"/>
      <c r="D65" s="70"/>
      <c r="E65" s="61"/>
      <c r="F65" s="63"/>
      <c r="G65" s="64"/>
      <c r="H65" s="14">
        <f t="shared" si="1"/>
        <v>0</v>
      </c>
      <c r="I65" s="76"/>
    </row>
    <row r="66" spans="1:9" x14ac:dyDescent="0.35">
      <c r="E66" s="15" t="s">
        <v>28</v>
      </c>
      <c r="F66" s="51">
        <f>SUM(F54:F65)</f>
        <v>0</v>
      </c>
      <c r="G66" s="52"/>
      <c r="H66" s="51">
        <f>SUM(H6:H65)</f>
        <v>0</v>
      </c>
      <c r="I66" s="71"/>
    </row>
    <row r="70" spans="1:9" x14ac:dyDescent="0.35">
      <c r="H70" s="7"/>
    </row>
    <row r="71" spans="1:9" x14ac:dyDescent="0.35">
      <c r="A71" s="24" t="s">
        <v>49</v>
      </c>
    </row>
    <row r="72" spans="1:9" x14ac:dyDescent="0.35">
      <c r="A72" t="s">
        <v>50</v>
      </c>
    </row>
    <row r="73" spans="1:9" x14ac:dyDescent="0.35">
      <c r="A73" t="s">
        <v>51</v>
      </c>
    </row>
    <row r="74" spans="1:9" x14ac:dyDescent="0.35">
      <c r="A74" t="s">
        <v>52</v>
      </c>
    </row>
    <row r="75" spans="1:9" x14ac:dyDescent="0.35">
      <c r="A75" t="s">
        <v>53</v>
      </c>
    </row>
    <row r="76" spans="1:9" x14ac:dyDescent="0.35">
      <c r="A76" t="s">
        <v>54</v>
      </c>
    </row>
    <row r="77" spans="1:9" x14ac:dyDescent="0.35">
      <c r="A77" t="s">
        <v>55</v>
      </c>
    </row>
    <row r="78" spans="1:9" x14ac:dyDescent="0.35">
      <c r="A78" t="s">
        <v>56</v>
      </c>
    </row>
    <row r="79" spans="1:9" x14ac:dyDescent="0.35">
      <c r="A79" t="s">
        <v>57</v>
      </c>
    </row>
    <row r="81" spans="1:1" x14ac:dyDescent="0.35">
      <c r="A81" s="24" t="s">
        <v>48</v>
      </c>
    </row>
    <row r="82" spans="1:1" x14ac:dyDescent="0.35">
      <c r="A82" t="s">
        <v>58</v>
      </c>
    </row>
  </sheetData>
  <sheetProtection algorithmName="SHA-512" hashValue="RqzhT3wp1UgofEfX/Qzx+nXSCFGXVo1s3dSo5SEIduHnN0pDqzcBPHmj8l+fCVfGhvMBKwFXky25y/mbUwCpwQ==" saltValue="K4gtonsCTlFSlGxmNQWvAw==" spinCount="100000" sheet="1" objects="1" scenarios="1"/>
  <dataValidations count="1">
    <dataValidation type="list" allowBlank="1" showInputMessage="1" showErrorMessage="1" sqref="A6:A65" xr:uid="{61A1FBEC-4FF1-4961-89B2-CE6D243BC6BE}">
      <formula1>$A$72:$A$79</formula1>
    </dataValidation>
  </dataValidations>
  <pageMargins left="0.25" right="0.25"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F7CF3-80F2-4CA6-BDA3-1193F8A4BB61}">
  <sheetPr>
    <tabColor theme="9" tint="0.79998168889431442"/>
  </sheetPr>
  <dimension ref="B2:C29"/>
  <sheetViews>
    <sheetView showGridLines="0" workbookViewId="0">
      <selection activeCell="N36" sqref="N36"/>
    </sheetView>
  </sheetViews>
  <sheetFormatPr defaultRowHeight="14.5" x14ac:dyDescent="0.35"/>
  <cols>
    <col min="1" max="1" width="1.81640625" customWidth="1"/>
    <col min="2" max="2" width="6.7265625" customWidth="1"/>
    <col min="3" max="3" width="5.1796875" customWidth="1"/>
    <col min="4" max="5" width="3.54296875" customWidth="1"/>
    <col min="6" max="6" width="6.1796875" customWidth="1"/>
    <col min="7" max="7" width="4.54296875" customWidth="1"/>
    <col min="27" max="27" width="8.26953125" customWidth="1"/>
    <col min="28" max="28" width="3" customWidth="1"/>
  </cols>
  <sheetData>
    <row r="2" spans="2:2" ht="19.5" x14ac:dyDescent="0.45">
      <c r="B2" s="27" t="s">
        <v>59</v>
      </c>
    </row>
    <row r="3" spans="2:2" ht="18.5" x14ac:dyDescent="0.45">
      <c r="B3" s="26" t="s">
        <v>60</v>
      </c>
    </row>
    <row r="4" spans="2:2" ht="18.5" x14ac:dyDescent="0.45">
      <c r="B4" s="30" t="s">
        <v>61</v>
      </c>
    </row>
    <row r="5" spans="2:2" ht="18.5" x14ac:dyDescent="0.45">
      <c r="B5" s="26"/>
    </row>
    <row r="6" spans="2:2" ht="18.5" x14ac:dyDescent="0.45">
      <c r="B6" s="26" t="s">
        <v>62</v>
      </c>
    </row>
    <row r="7" spans="2:2" ht="18.5" x14ac:dyDescent="0.45">
      <c r="B7" s="30" t="s">
        <v>63</v>
      </c>
    </row>
    <row r="8" spans="2:2" ht="18.5" x14ac:dyDescent="0.45">
      <c r="B8" s="26" t="s">
        <v>64</v>
      </c>
    </row>
    <row r="9" spans="2:2" ht="18.5" x14ac:dyDescent="0.45">
      <c r="B9" s="26"/>
    </row>
    <row r="10" spans="2:2" ht="18.5" x14ac:dyDescent="0.45">
      <c r="B10" s="26" t="s">
        <v>65</v>
      </c>
    </row>
    <row r="11" spans="2:2" ht="18.5" x14ac:dyDescent="0.45">
      <c r="B11" s="30" t="s">
        <v>66</v>
      </c>
    </row>
    <row r="12" spans="2:2" ht="18.5" x14ac:dyDescent="0.45">
      <c r="B12" s="26"/>
    </row>
    <row r="13" spans="2:2" ht="18.5" x14ac:dyDescent="0.45">
      <c r="B13" s="30" t="s">
        <v>67</v>
      </c>
    </row>
    <row r="14" spans="2:2" ht="19" customHeight="1" x14ac:dyDescent="0.35">
      <c r="B14" s="31" t="s">
        <v>68</v>
      </c>
    </row>
    <row r="15" spans="2:2" ht="23.15" customHeight="1" x14ac:dyDescent="0.35">
      <c r="B15" s="28" t="s">
        <v>69</v>
      </c>
    </row>
    <row r="17" spans="2:3" ht="18.5" x14ac:dyDescent="0.45">
      <c r="B17" s="30" t="s">
        <v>70</v>
      </c>
      <c r="C17" s="26"/>
    </row>
    <row r="18" spans="2:3" ht="18.5" x14ac:dyDescent="0.45">
      <c r="B18" s="30" t="s">
        <v>71</v>
      </c>
      <c r="C18" s="26"/>
    </row>
    <row r="19" spans="2:3" ht="18.5" x14ac:dyDescent="0.45">
      <c r="B19" s="30" t="s">
        <v>72</v>
      </c>
      <c r="C19" s="26"/>
    </row>
    <row r="20" spans="2:3" ht="18.5" x14ac:dyDescent="0.45">
      <c r="B20" s="26"/>
      <c r="C20" s="26"/>
    </row>
    <row r="21" spans="2:3" ht="18.5" x14ac:dyDescent="0.45">
      <c r="B21" s="30" t="s">
        <v>73</v>
      </c>
      <c r="C21" s="26"/>
    </row>
    <row r="22" spans="2:3" ht="18.5" x14ac:dyDescent="0.45">
      <c r="B22" s="30" t="s">
        <v>74</v>
      </c>
      <c r="C22" s="26"/>
    </row>
    <row r="23" spans="2:3" ht="18.5" x14ac:dyDescent="0.45">
      <c r="B23" s="30" t="s">
        <v>75</v>
      </c>
      <c r="C23" s="26"/>
    </row>
    <row r="24" spans="2:3" ht="18.5" x14ac:dyDescent="0.45">
      <c r="B24" s="26"/>
      <c r="C24" s="26"/>
    </row>
    <row r="25" spans="2:3" ht="18.5" x14ac:dyDescent="0.45">
      <c r="B25" s="30" t="s">
        <v>76</v>
      </c>
      <c r="C25" s="26"/>
    </row>
    <row r="26" spans="2:3" ht="18.5" x14ac:dyDescent="0.45">
      <c r="B26" s="30" t="s">
        <v>77</v>
      </c>
      <c r="C26" s="26"/>
    </row>
    <row r="27" spans="2:3" ht="18.5" x14ac:dyDescent="0.45">
      <c r="B27" s="26"/>
      <c r="C27" s="26" t="s">
        <v>78</v>
      </c>
    </row>
    <row r="28" spans="2:3" ht="18.5" x14ac:dyDescent="0.45">
      <c r="B28" s="26"/>
      <c r="C28" s="26" t="s">
        <v>79</v>
      </c>
    </row>
    <row r="29" spans="2:3" ht="18.5" x14ac:dyDescent="0.45">
      <c r="B29" s="26"/>
      <c r="C29" s="26" t="s">
        <v>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BDCD5-8AFB-4E1F-B135-ED1823D43A72}">
  <sheetPr>
    <tabColor theme="4" tint="0.79998168889431442"/>
    <pageSetUpPr fitToPage="1"/>
  </sheetPr>
  <dimension ref="A1:U39"/>
  <sheetViews>
    <sheetView workbookViewId="0">
      <selection activeCell="G31" sqref="G31"/>
    </sheetView>
  </sheetViews>
  <sheetFormatPr defaultRowHeight="15" customHeight="1" x14ac:dyDescent="0.35"/>
  <cols>
    <col min="1" max="1" width="30.453125" customWidth="1"/>
    <col min="2" max="2" width="14" customWidth="1"/>
    <col min="3" max="4" width="9.26953125" customWidth="1"/>
    <col min="5" max="5" width="10.1796875" customWidth="1"/>
    <col min="6" max="6" width="25.453125" customWidth="1"/>
    <col min="7" max="7" width="11.54296875" customWidth="1"/>
    <col min="8" max="8" width="11" customWidth="1"/>
    <col min="9" max="9" width="8.7265625" customWidth="1"/>
    <col min="10" max="10" width="10.1796875" style="7" bestFit="1" customWidth="1"/>
    <col min="11" max="11" width="11.1796875" style="7" bestFit="1" customWidth="1"/>
    <col min="12" max="12" width="11.1796875" style="7" customWidth="1"/>
    <col min="13" max="13" width="9.1796875" style="7" bestFit="1" customWidth="1"/>
    <col min="14" max="14" width="13.453125" style="7" customWidth="1"/>
    <col min="15" max="15" width="10.453125" customWidth="1"/>
    <col min="16" max="16" width="15" customWidth="1"/>
    <col min="18" max="18" width="10.7265625" customWidth="1"/>
    <col min="20" max="20" width="18.81640625" customWidth="1"/>
    <col min="21" max="21" width="14.26953125" customWidth="1"/>
  </cols>
  <sheetData>
    <row r="1" spans="1:21" ht="15.5" x14ac:dyDescent="0.35">
      <c r="A1" s="4" t="s">
        <v>6</v>
      </c>
    </row>
    <row r="2" spans="1:21" ht="21" x14ac:dyDescent="0.35">
      <c r="A2" s="4" t="s">
        <v>7</v>
      </c>
      <c r="C2" s="5"/>
      <c r="D2" s="5"/>
      <c r="E2" s="6"/>
      <c r="F2" s="5"/>
      <c r="G2" s="5"/>
    </row>
    <row r="3" spans="1:21" ht="16.5" customHeight="1" x14ac:dyDescent="0.35">
      <c r="A3" s="9" t="s">
        <v>8</v>
      </c>
      <c r="B3" s="9"/>
      <c r="C3" s="5"/>
      <c r="D3" s="5"/>
      <c r="E3" s="5"/>
      <c r="F3" s="5"/>
      <c r="G3" s="5"/>
      <c r="J3" s="5"/>
      <c r="K3" s="3"/>
      <c r="L3" s="3"/>
      <c r="M3" s="109" t="s">
        <v>81</v>
      </c>
      <c r="N3" s="109"/>
      <c r="O3" s="109"/>
      <c r="P3" s="109"/>
      <c r="Q3" s="109"/>
      <c r="R3" s="109"/>
      <c r="S3" s="109"/>
      <c r="T3" s="3"/>
      <c r="U3" s="3"/>
    </row>
    <row r="4" spans="1:21" ht="21" customHeight="1" x14ac:dyDescent="0.35">
      <c r="C4" s="5"/>
      <c r="D4" s="5"/>
      <c r="E4" s="8"/>
      <c r="F4" s="5"/>
      <c r="G4" s="5"/>
      <c r="J4" s="5"/>
      <c r="K4" s="3"/>
      <c r="L4" s="3"/>
      <c r="M4" s="110"/>
      <c r="N4" s="110"/>
      <c r="O4" s="110"/>
      <c r="P4" s="110"/>
      <c r="Q4" s="110"/>
      <c r="R4" s="110"/>
      <c r="S4" s="110"/>
      <c r="T4" s="3"/>
      <c r="U4" s="3"/>
    </row>
    <row r="5" spans="1:21" ht="58.5" customHeight="1" x14ac:dyDescent="0.35">
      <c r="A5" s="16" t="s">
        <v>40</v>
      </c>
      <c r="B5" s="16" t="s">
        <v>82</v>
      </c>
      <c r="C5" s="16" t="s">
        <v>11</v>
      </c>
      <c r="D5" s="16" t="s">
        <v>12</v>
      </c>
      <c r="E5" s="16" t="s">
        <v>83</v>
      </c>
      <c r="F5" s="16" t="s">
        <v>14</v>
      </c>
      <c r="G5" s="29" t="s">
        <v>15</v>
      </c>
      <c r="H5" s="16" t="s">
        <v>84</v>
      </c>
      <c r="I5" s="16" t="s">
        <v>16</v>
      </c>
      <c r="J5" s="16" t="s">
        <v>17</v>
      </c>
      <c r="K5" s="16" t="s">
        <v>18</v>
      </c>
      <c r="L5" s="29" t="s">
        <v>19</v>
      </c>
      <c r="M5" s="48" t="s">
        <v>20</v>
      </c>
      <c r="N5" s="48" t="s">
        <v>21</v>
      </c>
      <c r="O5" s="48" t="s">
        <v>22</v>
      </c>
      <c r="P5" s="48" t="s">
        <v>23</v>
      </c>
      <c r="Q5" s="48" t="s">
        <v>85</v>
      </c>
      <c r="R5" s="48" t="s">
        <v>25</v>
      </c>
      <c r="S5" s="48" t="s">
        <v>86</v>
      </c>
      <c r="T5" s="29" t="s">
        <v>26</v>
      </c>
      <c r="U5" s="29" t="s">
        <v>27</v>
      </c>
    </row>
    <row r="6" spans="1:21" ht="14.5" x14ac:dyDescent="0.35">
      <c r="A6" s="10" t="s">
        <v>87</v>
      </c>
      <c r="B6" s="10" t="s">
        <v>88</v>
      </c>
      <c r="C6" s="11">
        <v>45291</v>
      </c>
      <c r="D6" s="11">
        <v>45304</v>
      </c>
      <c r="E6" s="11">
        <v>45306</v>
      </c>
      <c r="F6" s="10" t="s">
        <v>89</v>
      </c>
      <c r="G6" s="12">
        <v>2345.06</v>
      </c>
      <c r="H6" s="42">
        <v>80</v>
      </c>
      <c r="I6" s="13">
        <v>80</v>
      </c>
      <c r="J6" s="14">
        <f>IF(ISBLANK(H6),0,ROUND(G6/H6,2))</f>
        <v>29.31</v>
      </c>
      <c r="K6" s="47">
        <f>IF(ISBLANK(H6),0,I6/H6)</f>
        <v>1</v>
      </c>
      <c r="L6" s="14">
        <f t="shared" ref="L6:L25" si="0">ROUND(+G6*K6,2)</f>
        <v>2345.06</v>
      </c>
      <c r="M6" s="12">
        <v>145.38999999999999</v>
      </c>
      <c r="N6" s="12">
        <v>792</v>
      </c>
      <c r="O6" s="12">
        <v>2.2000000000000002</v>
      </c>
      <c r="P6" s="12">
        <v>0.25</v>
      </c>
      <c r="Q6" s="12">
        <v>2.8</v>
      </c>
      <c r="R6" s="12"/>
      <c r="S6" s="12"/>
      <c r="T6" s="14">
        <f>ROUND(M6+N6+O6+P6+Q6+R6+S6*K6,2)</f>
        <v>942.64</v>
      </c>
      <c r="U6" s="14">
        <f>+L6+T6</f>
        <v>3287.7</v>
      </c>
    </row>
    <row r="7" spans="1:21" ht="14.5" x14ac:dyDescent="0.35">
      <c r="A7" s="10" t="s">
        <v>87</v>
      </c>
      <c r="B7" s="10" t="s">
        <v>90</v>
      </c>
      <c r="C7" s="11">
        <v>45291</v>
      </c>
      <c r="D7" s="11">
        <v>45304</v>
      </c>
      <c r="E7" s="11">
        <v>45306</v>
      </c>
      <c r="F7" s="10" t="s">
        <v>91</v>
      </c>
      <c r="G7" s="12">
        <v>1600</v>
      </c>
      <c r="H7" s="42">
        <v>80</v>
      </c>
      <c r="I7" s="13">
        <v>12.75</v>
      </c>
      <c r="J7" s="14">
        <f t="shared" ref="J7:J25" si="1">IF(ISBLANK(H7),0,ROUND(G7/H7,2))</f>
        <v>20</v>
      </c>
      <c r="K7" s="47">
        <f t="shared" ref="K7:K25" si="2">IF(ISBLANK(H7),0,I7/H7)</f>
        <v>0.15937499999999999</v>
      </c>
      <c r="L7" s="14">
        <f t="shared" si="0"/>
        <v>255</v>
      </c>
      <c r="M7" s="12">
        <v>99.2</v>
      </c>
      <c r="N7" s="12"/>
      <c r="O7" s="12"/>
      <c r="P7" s="12"/>
      <c r="Q7" s="12">
        <v>1.9</v>
      </c>
      <c r="R7" s="12"/>
      <c r="S7" s="12"/>
      <c r="T7" s="14">
        <f t="shared" ref="T7:T20" si="3">ROUND(M7+N7+O7+P7+Q7+R7+S7*K7,2)</f>
        <v>101.1</v>
      </c>
      <c r="U7" s="14">
        <f t="shared" ref="U7:U25" si="4">+L7+T7</f>
        <v>356.1</v>
      </c>
    </row>
    <row r="8" spans="1:21" ht="14.5" x14ac:dyDescent="0.35">
      <c r="A8" s="10" t="s">
        <v>87</v>
      </c>
      <c r="B8" s="10" t="s">
        <v>88</v>
      </c>
      <c r="C8" s="11">
        <v>45305</v>
      </c>
      <c r="D8" s="11">
        <v>45318</v>
      </c>
      <c r="E8" s="11">
        <v>45320</v>
      </c>
      <c r="F8" s="10" t="s">
        <v>89</v>
      </c>
      <c r="G8" s="12">
        <v>2345.06</v>
      </c>
      <c r="H8" s="42">
        <v>80</v>
      </c>
      <c r="I8" s="13">
        <v>80</v>
      </c>
      <c r="J8" s="14">
        <f t="shared" si="1"/>
        <v>29.31</v>
      </c>
      <c r="K8" s="47">
        <f t="shared" si="2"/>
        <v>1</v>
      </c>
      <c r="L8" s="14">
        <f t="shared" si="0"/>
        <v>2345.06</v>
      </c>
      <c r="M8" s="12">
        <v>145.38999999999999</v>
      </c>
      <c r="N8" s="12">
        <v>687</v>
      </c>
      <c r="O8" s="12">
        <v>2.2000000000000002</v>
      </c>
      <c r="P8" s="12">
        <v>0.25</v>
      </c>
      <c r="Q8" s="12">
        <v>2.8</v>
      </c>
      <c r="R8" s="12"/>
      <c r="S8" s="12"/>
      <c r="T8" s="14">
        <f t="shared" si="3"/>
        <v>837.64</v>
      </c>
      <c r="U8" s="14">
        <f t="shared" si="4"/>
        <v>3182.7</v>
      </c>
    </row>
    <row r="9" spans="1:21" ht="14.5" x14ac:dyDescent="0.35">
      <c r="A9" s="10" t="s">
        <v>87</v>
      </c>
      <c r="B9" s="10" t="s">
        <v>90</v>
      </c>
      <c r="C9" s="11">
        <v>45305</v>
      </c>
      <c r="D9" s="11">
        <v>45318</v>
      </c>
      <c r="E9" s="11">
        <v>45320</v>
      </c>
      <c r="F9" s="10" t="s">
        <v>91</v>
      </c>
      <c r="G9" s="12">
        <v>1400</v>
      </c>
      <c r="H9" s="42">
        <v>70</v>
      </c>
      <c r="I9" s="13">
        <v>15.3</v>
      </c>
      <c r="J9" s="14">
        <f t="shared" si="1"/>
        <v>20</v>
      </c>
      <c r="K9" s="47">
        <f t="shared" si="2"/>
        <v>0.21857142857142858</v>
      </c>
      <c r="L9" s="14">
        <f t="shared" si="0"/>
        <v>306</v>
      </c>
      <c r="M9" s="12">
        <v>86.8</v>
      </c>
      <c r="N9" s="12"/>
      <c r="O9" s="12"/>
      <c r="P9" s="12"/>
      <c r="Q9" s="12">
        <v>1.7</v>
      </c>
      <c r="R9" s="12"/>
      <c r="S9" s="12"/>
      <c r="T9" s="14">
        <f t="shared" si="3"/>
        <v>88.5</v>
      </c>
      <c r="U9" s="14">
        <f t="shared" si="4"/>
        <v>394.5</v>
      </c>
    </row>
    <row r="10" spans="1:21" ht="14.5" x14ac:dyDescent="0.35">
      <c r="A10" s="10" t="s">
        <v>87</v>
      </c>
      <c r="B10" s="10" t="s">
        <v>88</v>
      </c>
      <c r="C10" s="11">
        <v>45319</v>
      </c>
      <c r="D10" s="11">
        <v>45332</v>
      </c>
      <c r="E10" s="11">
        <v>45334</v>
      </c>
      <c r="F10" s="10" t="s">
        <v>89</v>
      </c>
      <c r="G10" s="12">
        <v>2345.06</v>
      </c>
      <c r="H10" s="42">
        <v>80</v>
      </c>
      <c r="I10" s="13">
        <v>75</v>
      </c>
      <c r="J10" s="14">
        <f t="shared" si="1"/>
        <v>29.31</v>
      </c>
      <c r="K10" s="47">
        <f t="shared" si="2"/>
        <v>0.9375</v>
      </c>
      <c r="L10" s="14">
        <f t="shared" si="0"/>
        <v>2198.4899999999998</v>
      </c>
      <c r="M10" s="12">
        <v>145.38999999999999</v>
      </c>
      <c r="N10" s="12">
        <v>1808</v>
      </c>
      <c r="O10" s="12">
        <v>2.2000000000000002</v>
      </c>
      <c r="P10" s="12">
        <v>0.25</v>
      </c>
      <c r="Q10" s="12">
        <v>2.8</v>
      </c>
      <c r="R10" s="12"/>
      <c r="S10" s="12"/>
      <c r="T10" s="14">
        <f t="shared" si="3"/>
        <v>1958.64</v>
      </c>
      <c r="U10" s="14">
        <f t="shared" si="4"/>
        <v>4157.13</v>
      </c>
    </row>
    <row r="11" spans="1:21" ht="14.5" x14ac:dyDescent="0.35">
      <c r="A11" s="10" t="s">
        <v>87</v>
      </c>
      <c r="B11" s="10" t="s">
        <v>90</v>
      </c>
      <c r="C11" s="11">
        <v>45319</v>
      </c>
      <c r="D11" s="11">
        <v>45332</v>
      </c>
      <c r="E11" s="11">
        <v>45334</v>
      </c>
      <c r="F11" s="10" t="s">
        <v>91</v>
      </c>
      <c r="G11" s="12">
        <v>2000</v>
      </c>
      <c r="H11" s="42">
        <v>100</v>
      </c>
      <c r="I11" s="13">
        <v>20</v>
      </c>
      <c r="J11" s="14">
        <f t="shared" si="1"/>
        <v>20</v>
      </c>
      <c r="K11" s="47">
        <f t="shared" si="2"/>
        <v>0.2</v>
      </c>
      <c r="L11" s="14">
        <f t="shared" si="0"/>
        <v>400</v>
      </c>
      <c r="M11" s="12">
        <v>124</v>
      </c>
      <c r="N11" s="12"/>
      <c r="O11" s="12"/>
      <c r="P11" s="12"/>
      <c r="Q11" s="12">
        <v>2.4</v>
      </c>
      <c r="R11" s="12"/>
      <c r="S11" s="12"/>
      <c r="T11" s="14">
        <f t="shared" si="3"/>
        <v>126.4</v>
      </c>
      <c r="U11" s="14">
        <f t="shared" si="4"/>
        <v>526.4</v>
      </c>
    </row>
    <row r="12" spans="1:21" ht="14.5" x14ac:dyDescent="0.35">
      <c r="A12" s="10" t="s">
        <v>87</v>
      </c>
      <c r="B12" s="10" t="s">
        <v>88</v>
      </c>
      <c r="C12" s="11">
        <v>45333</v>
      </c>
      <c r="D12" s="11">
        <v>45346</v>
      </c>
      <c r="E12" s="11">
        <v>45348</v>
      </c>
      <c r="F12" s="10" t="s">
        <v>89</v>
      </c>
      <c r="G12" s="12">
        <v>2345.06</v>
      </c>
      <c r="H12" s="43">
        <v>80</v>
      </c>
      <c r="I12" s="40">
        <v>65</v>
      </c>
      <c r="J12" s="14">
        <f t="shared" si="1"/>
        <v>29.31</v>
      </c>
      <c r="K12" s="47">
        <f t="shared" si="2"/>
        <v>0.8125</v>
      </c>
      <c r="L12" s="14">
        <f t="shared" si="0"/>
        <v>1905.36</v>
      </c>
      <c r="M12" s="12">
        <v>145.38999999999999</v>
      </c>
      <c r="N12" s="12">
        <v>794</v>
      </c>
      <c r="O12" s="12">
        <v>2.2000000000000002</v>
      </c>
      <c r="P12" s="12">
        <v>0.25</v>
      </c>
      <c r="Q12" s="12">
        <v>2.8</v>
      </c>
      <c r="R12" s="12"/>
      <c r="S12" s="12"/>
      <c r="T12" s="14">
        <f t="shared" si="3"/>
        <v>944.64</v>
      </c>
      <c r="U12" s="14">
        <f t="shared" si="4"/>
        <v>2850</v>
      </c>
    </row>
    <row r="13" spans="1:21" ht="14.5" x14ac:dyDescent="0.35">
      <c r="A13" s="10" t="s">
        <v>87</v>
      </c>
      <c r="B13" s="10" t="s">
        <v>90</v>
      </c>
      <c r="C13" s="11">
        <v>45333</v>
      </c>
      <c r="D13" s="11">
        <v>45346</v>
      </c>
      <c r="E13" s="11">
        <v>45348</v>
      </c>
      <c r="F13" s="10" t="s">
        <v>91</v>
      </c>
      <c r="G13" s="38">
        <v>1500</v>
      </c>
      <c r="H13" s="44">
        <v>75</v>
      </c>
      <c r="I13" s="46">
        <v>12</v>
      </c>
      <c r="J13" s="39">
        <v>20</v>
      </c>
      <c r="K13" s="47">
        <f t="shared" si="2"/>
        <v>0.16</v>
      </c>
      <c r="L13" s="14">
        <f t="shared" si="0"/>
        <v>240</v>
      </c>
      <c r="M13" s="12">
        <v>93</v>
      </c>
      <c r="N13" s="12"/>
      <c r="O13" s="12"/>
      <c r="P13" s="12"/>
      <c r="Q13" s="12">
        <v>1.8</v>
      </c>
      <c r="R13" s="12"/>
      <c r="S13" s="12"/>
      <c r="T13" s="14">
        <f t="shared" si="3"/>
        <v>94.8</v>
      </c>
      <c r="U13" s="14">
        <f t="shared" si="4"/>
        <v>334.8</v>
      </c>
    </row>
    <row r="14" spans="1:21" ht="14.5" x14ac:dyDescent="0.35">
      <c r="A14" s="10" t="s">
        <v>87</v>
      </c>
      <c r="B14" s="10" t="s">
        <v>88</v>
      </c>
      <c r="C14" s="11">
        <v>45347</v>
      </c>
      <c r="D14" s="11">
        <v>45360</v>
      </c>
      <c r="E14" s="11">
        <v>45362</v>
      </c>
      <c r="F14" s="10" t="s">
        <v>89</v>
      </c>
      <c r="G14" s="12">
        <v>2345.06</v>
      </c>
      <c r="H14" s="45">
        <v>80</v>
      </c>
      <c r="I14" s="41">
        <v>80</v>
      </c>
      <c r="J14" s="14">
        <f t="shared" si="1"/>
        <v>29.31</v>
      </c>
      <c r="K14" s="47">
        <f t="shared" si="2"/>
        <v>1</v>
      </c>
      <c r="L14" s="14">
        <f t="shared" si="0"/>
        <v>2345.06</v>
      </c>
      <c r="M14" s="12">
        <v>145.38999999999999</v>
      </c>
      <c r="N14" s="12">
        <v>688</v>
      </c>
      <c r="O14" s="12">
        <v>2.2000000000000002</v>
      </c>
      <c r="P14" s="12">
        <v>0.25</v>
      </c>
      <c r="Q14" s="12">
        <v>2.8</v>
      </c>
      <c r="R14" s="12"/>
      <c r="S14" s="12"/>
      <c r="T14" s="14">
        <f t="shared" si="3"/>
        <v>838.64</v>
      </c>
      <c r="U14" s="14">
        <f t="shared" si="4"/>
        <v>3183.7</v>
      </c>
    </row>
    <row r="15" spans="1:21" ht="14.5" x14ac:dyDescent="0.35">
      <c r="A15" s="10" t="s">
        <v>87</v>
      </c>
      <c r="B15" s="10" t="s">
        <v>90</v>
      </c>
      <c r="C15" s="11">
        <v>45361</v>
      </c>
      <c r="D15" s="11">
        <v>45374</v>
      </c>
      <c r="E15" s="11">
        <v>45376</v>
      </c>
      <c r="F15" s="10" t="s">
        <v>91</v>
      </c>
      <c r="G15" s="12">
        <v>1600</v>
      </c>
      <c r="H15" s="42">
        <v>80</v>
      </c>
      <c r="I15" s="13">
        <v>5</v>
      </c>
      <c r="J15" s="14">
        <f t="shared" si="1"/>
        <v>20</v>
      </c>
      <c r="K15" s="47">
        <f t="shared" si="2"/>
        <v>6.25E-2</v>
      </c>
      <c r="L15" s="14">
        <f t="shared" si="0"/>
        <v>100</v>
      </c>
      <c r="M15" s="12">
        <v>99.2</v>
      </c>
      <c r="N15" s="12"/>
      <c r="O15" s="12"/>
      <c r="P15" s="12"/>
      <c r="Q15" s="12">
        <v>1.9</v>
      </c>
      <c r="R15" s="12"/>
      <c r="S15" s="12"/>
      <c r="T15" s="14">
        <f t="shared" si="3"/>
        <v>101.1</v>
      </c>
      <c r="U15" s="14">
        <f t="shared" si="4"/>
        <v>201.1</v>
      </c>
    </row>
    <row r="16" spans="1:21" ht="14.5" x14ac:dyDescent="0.35">
      <c r="A16" s="10"/>
      <c r="B16" s="10"/>
      <c r="C16" s="11"/>
      <c r="D16" s="11"/>
      <c r="E16" s="11"/>
      <c r="F16" s="10"/>
      <c r="G16" s="12"/>
      <c r="H16" s="13"/>
      <c r="I16" s="13"/>
      <c r="J16" s="14">
        <f t="shared" si="1"/>
        <v>0</v>
      </c>
      <c r="K16" s="47">
        <f t="shared" si="2"/>
        <v>0</v>
      </c>
      <c r="L16" s="14">
        <f t="shared" si="0"/>
        <v>0</v>
      </c>
      <c r="M16" s="12"/>
      <c r="N16" s="12"/>
      <c r="O16" s="12"/>
      <c r="P16" s="12"/>
      <c r="Q16" s="12"/>
      <c r="R16" s="12"/>
      <c r="S16" s="12"/>
      <c r="T16" s="14">
        <f t="shared" si="3"/>
        <v>0</v>
      </c>
      <c r="U16" s="14">
        <f t="shared" si="4"/>
        <v>0</v>
      </c>
    </row>
    <row r="17" spans="1:21" ht="14.5" x14ac:dyDescent="0.35">
      <c r="A17" s="10"/>
      <c r="B17" s="10"/>
      <c r="C17" s="11"/>
      <c r="D17" s="11"/>
      <c r="E17" s="11"/>
      <c r="F17" s="10"/>
      <c r="G17" s="12"/>
      <c r="H17" s="13"/>
      <c r="I17" s="13"/>
      <c r="J17" s="14">
        <f t="shared" si="1"/>
        <v>0</v>
      </c>
      <c r="K17" s="47">
        <f t="shared" si="2"/>
        <v>0</v>
      </c>
      <c r="L17" s="14">
        <f t="shared" si="0"/>
        <v>0</v>
      </c>
      <c r="M17" s="12"/>
      <c r="N17" s="12"/>
      <c r="O17" s="12"/>
      <c r="P17" s="12"/>
      <c r="Q17" s="12"/>
      <c r="R17" s="12"/>
      <c r="S17" s="12"/>
      <c r="T17" s="14">
        <f t="shared" si="3"/>
        <v>0</v>
      </c>
      <c r="U17" s="14">
        <f t="shared" si="4"/>
        <v>0</v>
      </c>
    </row>
    <row r="18" spans="1:21" ht="14.5" x14ac:dyDescent="0.35">
      <c r="A18" s="10"/>
      <c r="B18" s="10"/>
      <c r="C18" s="11"/>
      <c r="D18" s="11"/>
      <c r="E18" s="11"/>
      <c r="F18" s="10"/>
      <c r="G18" s="12"/>
      <c r="H18" s="13"/>
      <c r="I18" s="13"/>
      <c r="J18" s="14">
        <f t="shared" si="1"/>
        <v>0</v>
      </c>
      <c r="K18" s="47">
        <f t="shared" si="2"/>
        <v>0</v>
      </c>
      <c r="L18" s="14">
        <f t="shared" si="0"/>
        <v>0</v>
      </c>
      <c r="M18" s="12"/>
      <c r="N18" s="12"/>
      <c r="O18" s="12"/>
      <c r="P18" s="12"/>
      <c r="Q18" s="12"/>
      <c r="R18" s="12"/>
      <c r="S18" s="12"/>
      <c r="T18" s="14">
        <f t="shared" si="3"/>
        <v>0</v>
      </c>
      <c r="U18" s="14">
        <f t="shared" si="4"/>
        <v>0</v>
      </c>
    </row>
    <row r="19" spans="1:21" ht="14.5" x14ac:dyDescent="0.35">
      <c r="A19" s="10"/>
      <c r="B19" s="10"/>
      <c r="C19" s="11"/>
      <c r="D19" s="11"/>
      <c r="E19" s="11"/>
      <c r="F19" s="10"/>
      <c r="G19" s="12"/>
      <c r="H19" s="13"/>
      <c r="I19" s="13"/>
      <c r="J19" s="14">
        <f t="shared" si="1"/>
        <v>0</v>
      </c>
      <c r="K19" s="47">
        <f t="shared" si="2"/>
        <v>0</v>
      </c>
      <c r="L19" s="14">
        <f t="shared" si="0"/>
        <v>0</v>
      </c>
      <c r="M19" s="12"/>
      <c r="N19" s="12"/>
      <c r="O19" s="12"/>
      <c r="P19" s="12"/>
      <c r="Q19" s="12"/>
      <c r="R19" s="12"/>
      <c r="S19" s="12"/>
      <c r="T19" s="14">
        <f t="shared" si="3"/>
        <v>0</v>
      </c>
      <c r="U19" s="14">
        <f t="shared" si="4"/>
        <v>0</v>
      </c>
    </row>
    <row r="20" spans="1:21" ht="14.5" x14ac:dyDescent="0.35">
      <c r="A20" s="10"/>
      <c r="B20" s="10"/>
      <c r="C20" s="11"/>
      <c r="D20" s="11"/>
      <c r="E20" s="11"/>
      <c r="F20" s="10"/>
      <c r="G20" s="12"/>
      <c r="H20" s="13"/>
      <c r="I20" s="13"/>
      <c r="J20" s="14">
        <f t="shared" si="1"/>
        <v>0</v>
      </c>
      <c r="K20" s="47">
        <f t="shared" si="2"/>
        <v>0</v>
      </c>
      <c r="L20" s="14">
        <f t="shared" si="0"/>
        <v>0</v>
      </c>
      <c r="M20" s="12"/>
      <c r="N20" s="12"/>
      <c r="O20" s="12"/>
      <c r="P20" s="12"/>
      <c r="Q20" s="12"/>
      <c r="R20" s="12"/>
      <c r="S20" s="12"/>
      <c r="T20" s="14">
        <f t="shared" si="3"/>
        <v>0</v>
      </c>
      <c r="U20" s="14">
        <f t="shared" si="4"/>
        <v>0</v>
      </c>
    </row>
    <row r="21" spans="1:21" ht="14.5" x14ac:dyDescent="0.35">
      <c r="A21" s="10"/>
      <c r="B21" s="10"/>
      <c r="C21" s="11"/>
      <c r="D21" s="11"/>
      <c r="E21" s="11"/>
      <c r="F21" s="10"/>
      <c r="G21" s="12"/>
      <c r="H21" s="13"/>
      <c r="I21" s="13"/>
      <c r="J21" s="14">
        <f t="shared" si="1"/>
        <v>0</v>
      </c>
      <c r="K21" s="47">
        <f t="shared" si="2"/>
        <v>0</v>
      </c>
      <c r="L21" s="14">
        <f t="shared" si="0"/>
        <v>0</v>
      </c>
      <c r="M21" s="12"/>
      <c r="N21" s="12"/>
      <c r="O21" s="12"/>
      <c r="P21" s="12"/>
      <c r="Q21" s="12"/>
      <c r="R21" s="12"/>
      <c r="S21" s="12"/>
      <c r="T21" s="14">
        <f>ROUND(M21+N21+O21+P21+Q21+R21+S21*K21,2)</f>
        <v>0</v>
      </c>
      <c r="U21" s="14">
        <f t="shared" si="4"/>
        <v>0</v>
      </c>
    </row>
    <row r="22" spans="1:21" ht="14.5" x14ac:dyDescent="0.35">
      <c r="A22" s="10"/>
      <c r="B22" s="10"/>
      <c r="C22" s="11"/>
      <c r="D22" s="11"/>
      <c r="E22" s="11"/>
      <c r="F22" s="10"/>
      <c r="G22" s="12"/>
      <c r="H22" s="13"/>
      <c r="I22" s="13"/>
      <c r="J22" s="14">
        <f t="shared" si="1"/>
        <v>0</v>
      </c>
      <c r="K22" s="47">
        <f t="shared" si="2"/>
        <v>0</v>
      </c>
      <c r="L22" s="14">
        <f t="shared" si="0"/>
        <v>0</v>
      </c>
      <c r="M22" s="12"/>
      <c r="N22" s="12"/>
      <c r="O22" s="12"/>
      <c r="P22" s="12"/>
      <c r="Q22" s="12"/>
      <c r="R22" s="12"/>
      <c r="S22" s="12"/>
      <c r="T22" s="14">
        <f t="shared" ref="T22:T25" si="5">ROUND(M22+N22+O22+P22+Q22+R22+S22*K22,2)</f>
        <v>0</v>
      </c>
      <c r="U22" s="14">
        <f t="shared" si="4"/>
        <v>0</v>
      </c>
    </row>
    <row r="23" spans="1:21" ht="14.5" x14ac:dyDescent="0.35">
      <c r="A23" s="10"/>
      <c r="B23" s="10"/>
      <c r="C23" s="11"/>
      <c r="D23" s="11"/>
      <c r="E23" s="11"/>
      <c r="F23" s="10"/>
      <c r="G23" s="12"/>
      <c r="H23" s="13"/>
      <c r="I23" s="13"/>
      <c r="J23" s="14">
        <f t="shared" si="1"/>
        <v>0</v>
      </c>
      <c r="K23" s="47">
        <f t="shared" si="2"/>
        <v>0</v>
      </c>
      <c r="L23" s="14">
        <f t="shared" si="0"/>
        <v>0</v>
      </c>
      <c r="M23" s="12"/>
      <c r="N23" s="12"/>
      <c r="O23" s="12"/>
      <c r="P23" s="12"/>
      <c r="Q23" s="12"/>
      <c r="R23" s="12"/>
      <c r="S23" s="12"/>
      <c r="T23" s="14">
        <f t="shared" si="5"/>
        <v>0</v>
      </c>
      <c r="U23" s="14">
        <f t="shared" si="4"/>
        <v>0</v>
      </c>
    </row>
    <row r="24" spans="1:21" ht="14.5" x14ac:dyDescent="0.35">
      <c r="A24" s="10"/>
      <c r="B24" s="10"/>
      <c r="C24" s="11"/>
      <c r="D24" s="11"/>
      <c r="E24" s="11"/>
      <c r="F24" s="10"/>
      <c r="G24" s="12"/>
      <c r="H24" s="13"/>
      <c r="I24" s="13"/>
      <c r="J24" s="14">
        <f t="shared" si="1"/>
        <v>0</v>
      </c>
      <c r="K24" s="47">
        <f t="shared" si="2"/>
        <v>0</v>
      </c>
      <c r="L24" s="14">
        <f t="shared" si="0"/>
        <v>0</v>
      </c>
      <c r="M24" s="12"/>
      <c r="N24" s="12"/>
      <c r="O24" s="12"/>
      <c r="P24" s="12"/>
      <c r="Q24" s="12"/>
      <c r="R24" s="12"/>
      <c r="S24" s="12"/>
      <c r="T24" s="14">
        <f t="shared" si="5"/>
        <v>0</v>
      </c>
      <c r="U24" s="14">
        <f t="shared" si="4"/>
        <v>0</v>
      </c>
    </row>
    <row r="25" spans="1:21" ht="14.5" x14ac:dyDescent="0.35">
      <c r="A25" s="10"/>
      <c r="B25" s="10"/>
      <c r="C25" s="11"/>
      <c r="D25" s="11"/>
      <c r="E25" s="11"/>
      <c r="F25" s="10"/>
      <c r="G25" s="12"/>
      <c r="H25" s="13"/>
      <c r="I25" s="13"/>
      <c r="J25" s="14">
        <f t="shared" si="1"/>
        <v>0</v>
      </c>
      <c r="K25" s="47">
        <f t="shared" si="2"/>
        <v>0</v>
      </c>
      <c r="L25" s="14">
        <f t="shared" si="0"/>
        <v>0</v>
      </c>
      <c r="M25" s="12"/>
      <c r="N25" s="12"/>
      <c r="O25" s="12"/>
      <c r="P25" s="12"/>
      <c r="Q25" s="12"/>
      <c r="R25" s="12"/>
      <c r="S25" s="12"/>
      <c r="T25" s="14">
        <f t="shared" si="5"/>
        <v>0</v>
      </c>
      <c r="U25" s="14">
        <f t="shared" si="4"/>
        <v>0</v>
      </c>
    </row>
    <row r="26" spans="1:21" ht="14.5" x14ac:dyDescent="0.35">
      <c r="C26" s="2"/>
      <c r="D26" s="2"/>
      <c r="E26" s="2"/>
      <c r="F26" s="15" t="s">
        <v>28</v>
      </c>
      <c r="G26" s="49">
        <f>SUM(G6:G25)</f>
        <v>19825.3</v>
      </c>
      <c r="H26" s="50">
        <f>SUM(H6:H25)</f>
        <v>805</v>
      </c>
      <c r="I26" s="50">
        <f>SUM(I6:I25)</f>
        <v>445.05</v>
      </c>
      <c r="J26" s="51"/>
      <c r="K26" s="51"/>
      <c r="L26" s="51">
        <f>SUM(L6:L25)</f>
        <v>12440.029999999999</v>
      </c>
      <c r="M26" s="49"/>
      <c r="N26" s="49"/>
      <c r="O26" s="49"/>
      <c r="P26" s="49"/>
      <c r="Q26" s="49"/>
      <c r="R26" s="49"/>
      <c r="S26" s="49"/>
      <c r="T26" s="51">
        <f>SUM(T6:T25)</f>
        <v>6034.1000000000013</v>
      </c>
      <c r="U26" s="51">
        <f>SUM(L26+T26)</f>
        <v>18474.13</v>
      </c>
    </row>
    <row r="27" spans="1:21" ht="14.5" x14ac:dyDescent="0.35">
      <c r="A27" s="32" t="s">
        <v>29</v>
      </c>
      <c r="B27" s="33">
        <f>U26</f>
        <v>18474.13</v>
      </c>
      <c r="C27" s="2"/>
      <c r="D27" s="2"/>
      <c r="E27" s="2"/>
      <c r="F27" s="15"/>
      <c r="G27" s="53"/>
      <c r="H27" s="54"/>
      <c r="I27" s="54"/>
      <c r="J27" s="53"/>
      <c r="K27" s="53"/>
      <c r="L27" s="53"/>
      <c r="M27" s="53"/>
      <c r="N27" s="53"/>
      <c r="O27" s="53"/>
      <c r="P27" s="53"/>
      <c r="Q27" s="53"/>
      <c r="R27" s="53"/>
      <c r="S27" s="53"/>
      <c r="T27" s="53"/>
      <c r="U27" s="53"/>
    </row>
    <row r="28" spans="1:21" ht="29" x14ac:dyDescent="0.35">
      <c r="A28" s="33" t="s">
        <v>30</v>
      </c>
      <c r="B28" s="33">
        <f>'SAMPLE Contracted Svs &amp; Non-Per'!H18</f>
        <v>2950</v>
      </c>
      <c r="C28" s="2"/>
      <c r="D28" s="2"/>
      <c r="E28" s="2"/>
      <c r="F28" s="15"/>
      <c r="G28" s="53"/>
      <c r="H28" s="54"/>
      <c r="I28" s="54"/>
      <c r="J28" s="53"/>
      <c r="K28" s="53"/>
      <c r="L28" s="53"/>
      <c r="M28" s="53"/>
      <c r="N28" s="53"/>
      <c r="O28" s="53"/>
      <c r="P28" s="53"/>
      <c r="Q28" s="53"/>
      <c r="R28" s="53"/>
      <c r="S28" s="53"/>
      <c r="T28" s="53"/>
      <c r="U28" s="53"/>
    </row>
    <row r="29" spans="1:21" ht="14.5" x14ac:dyDescent="0.35">
      <c r="A29" s="34" t="s">
        <v>92</v>
      </c>
      <c r="B29" s="35">
        <f>SUM(B27:B28)</f>
        <v>21424.13</v>
      </c>
      <c r="C29" s="2"/>
      <c r="D29" s="2"/>
      <c r="E29" s="2"/>
      <c r="F29" s="15"/>
      <c r="G29" s="53"/>
      <c r="H29" s="54"/>
      <c r="I29" s="54"/>
      <c r="J29" s="53"/>
      <c r="K29" s="53"/>
      <c r="L29" s="53"/>
      <c r="M29" s="53"/>
      <c r="N29" s="53"/>
      <c r="O29" s="53"/>
      <c r="P29" s="53"/>
      <c r="Q29" s="53"/>
      <c r="R29" s="53"/>
      <c r="S29" s="53"/>
      <c r="T29" s="53"/>
      <c r="U29" s="53"/>
    </row>
    <row r="30" spans="1:21" ht="14.5" x14ac:dyDescent="0.35">
      <c r="A30" s="36" t="s">
        <v>93</v>
      </c>
      <c r="B30" s="37">
        <f>0.1*B29</f>
        <v>2142.413</v>
      </c>
      <c r="C30" s="2"/>
      <c r="D30" s="2"/>
      <c r="E30" s="2"/>
      <c r="F30" s="15"/>
      <c r="G30" s="53"/>
      <c r="H30" s="54"/>
      <c r="I30" s="54"/>
      <c r="J30" s="53"/>
      <c r="K30" s="53"/>
      <c r="L30" s="53"/>
      <c r="M30" s="53"/>
      <c r="N30" s="53"/>
      <c r="O30" s="53"/>
      <c r="P30" s="53"/>
      <c r="Q30" s="53"/>
      <c r="R30" s="53"/>
      <c r="S30" s="53"/>
      <c r="T30" s="53"/>
      <c r="U30" s="53"/>
    </row>
    <row r="31" spans="1:21" ht="14.5" x14ac:dyDescent="0.35">
      <c r="C31" s="2"/>
      <c r="D31" s="2"/>
      <c r="E31" s="2"/>
      <c r="F31" s="15"/>
      <c r="G31" s="53"/>
      <c r="H31" s="54"/>
      <c r="I31" s="54"/>
      <c r="J31" s="53"/>
      <c r="K31" s="53"/>
      <c r="L31" s="53"/>
      <c r="M31" s="53"/>
      <c r="N31" s="53"/>
      <c r="O31" s="53"/>
      <c r="P31" s="53"/>
      <c r="Q31" s="53"/>
      <c r="R31" s="53"/>
      <c r="S31" s="53"/>
      <c r="T31" s="53"/>
      <c r="U31" s="53"/>
    </row>
    <row r="32" spans="1:21" ht="14.5" x14ac:dyDescent="0.35">
      <c r="A32" s="55" t="s">
        <v>32</v>
      </c>
      <c r="C32" s="2"/>
      <c r="D32" s="2"/>
      <c r="E32" s="2"/>
      <c r="F32" s="15"/>
      <c r="G32" s="53"/>
      <c r="H32" s="54"/>
      <c r="I32" s="54"/>
      <c r="J32" s="53"/>
      <c r="K32" s="53"/>
      <c r="L32" s="53"/>
      <c r="M32" s="53"/>
      <c r="N32" s="53"/>
      <c r="O32" s="53"/>
      <c r="P32" s="53"/>
      <c r="Q32" s="53"/>
      <c r="R32" s="53"/>
      <c r="S32" s="53"/>
      <c r="T32" s="53"/>
      <c r="U32" s="53"/>
    </row>
    <row r="33" spans="1:14" ht="15" customHeight="1" x14ac:dyDescent="0.35">
      <c r="A33" s="25" t="s">
        <v>94</v>
      </c>
      <c r="J33"/>
      <c r="K33"/>
      <c r="L33"/>
      <c r="M33"/>
      <c r="N33"/>
    </row>
    <row r="34" spans="1:14" ht="15" customHeight="1" x14ac:dyDescent="0.35">
      <c r="A34" s="25" t="s">
        <v>95</v>
      </c>
      <c r="J34"/>
      <c r="K34"/>
      <c r="L34"/>
      <c r="M34"/>
      <c r="N34"/>
    </row>
    <row r="35" spans="1:14" ht="15" customHeight="1" x14ac:dyDescent="0.35">
      <c r="A35" s="25" t="s">
        <v>96</v>
      </c>
      <c r="J35"/>
      <c r="K35"/>
      <c r="L35"/>
      <c r="M35"/>
      <c r="N35"/>
    </row>
    <row r="36" spans="1:14" ht="15" customHeight="1" x14ac:dyDescent="0.35">
      <c r="A36" s="25" t="s">
        <v>97</v>
      </c>
      <c r="J36"/>
      <c r="K36"/>
      <c r="L36"/>
      <c r="M36"/>
      <c r="N36"/>
    </row>
    <row r="37" spans="1:14" ht="15" customHeight="1" x14ac:dyDescent="0.35">
      <c r="A37" s="25" t="s">
        <v>98</v>
      </c>
      <c r="J37"/>
      <c r="K37"/>
      <c r="L37"/>
      <c r="M37"/>
      <c r="N37"/>
    </row>
    <row r="38" spans="1:14" ht="15" customHeight="1" x14ac:dyDescent="0.35">
      <c r="A38" t="s">
        <v>38</v>
      </c>
      <c r="J38"/>
      <c r="K38"/>
      <c r="L38"/>
      <c r="M38"/>
      <c r="N38"/>
    </row>
    <row r="39" spans="1:14" ht="15" customHeight="1" x14ac:dyDescent="0.35">
      <c r="A39" t="s">
        <v>31</v>
      </c>
    </row>
  </sheetData>
  <mergeCells count="1">
    <mergeCell ref="M3:S4"/>
  </mergeCells>
  <pageMargins left="0.25" right="0.25" top="0.75" bottom="0.75" header="0.3" footer="0.3"/>
  <pageSetup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27E55CB9-F3B2-407F-A920-9E728E0EB87B}">
          <x14:formula1>
            <xm:f>'Personnel '!$A$111:$A$112</xm:f>
          </x14:formula1>
          <xm:sqref>B6:B25</xm:sqref>
        </x14:dataValidation>
        <x14:dataValidation type="list" allowBlank="1" showInputMessage="1" showErrorMessage="1" xr:uid="{84E3DD0E-181C-4DA7-AF77-118D7CF95ABA}">
          <x14:formula1>
            <xm:f>'Personnel '!$A$108:$A$110</xm:f>
          </x14:formula1>
          <xm:sqref>A6:A25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365CA-20A0-49E1-8C3C-6D3249ECC8DC}">
  <sheetPr>
    <tabColor theme="4" tint="0.79998168889431442"/>
  </sheetPr>
  <dimension ref="A1:I18"/>
  <sheetViews>
    <sheetView workbookViewId="0">
      <selection activeCell="A20" sqref="A20"/>
    </sheetView>
  </sheetViews>
  <sheetFormatPr defaultRowHeight="14.5" x14ac:dyDescent="0.35"/>
  <cols>
    <col min="1" max="1" width="41.81640625" customWidth="1"/>
    <col min="5" max="5" width="33.81640625" customWidth="1"/>
    <col min="6" max="6" width="15.54296875" style="3" customWidth="1"/>
    <col min="7" max="7" width="10.1796875" style="1" bestFit="1" customWidth="1"/>
    <col min="8" max="8" width="10.81640625" style="7" customWidth="1"/>
    <col min="9" max="9" width="23.453125" bestFit="1" customWidth="1"/>
  </cols>
  <sheetData>
    <row r="1" spans="1:9" ht="20.25" customHeight="1" x14ac:dyDescent="0.35">
      <c r="A1" s="4" t="s">
        <v>6</v>
      </c>
    </row>
    <row r="2" spans="1:9" ht="20.25" customHeight="1" x14ac:dyDescent="0.35">
      <c r="A2" s="4" t="s">
        <v>39</v>
      </c>
    </row>
    <row r="3" spans="1:9" x14ac:dyDescent="0.35">
      <c r="A3" s="9" t="s">
        <v>8</v>
      </c>
    </row>
    <row r="4" spans="1:9" ht="21" customHeight="1" x14ac:dyDescent="0.35">
      <c r="B4" s="8"/>
    </row>
    <row r="5" spans="1:9" ht="43.5" x14ac:dyDescent="0.35">
      <c r="A5" s="21" t="s">
        <v>40</v>
      </c>
      <c r="B5" s="22" t="s">
        <v>41</v>
      </c>
      <c r="C5" s="16" t="s">
        <v>42</v>
      </c>
      <c r="D5" s="16" t="s">
        <v>43</v>
      </c>
      <c r="E5" s="16" t="s">
        <v>44</v>
      </c>
      <c r="F5" s="17" t="s">
        <v>45</v>
      </c>
      <c r="G5" s="23" t="s">
        <v>46</v>
      </c>
      <c r="H5" s="17" t="s">
        <v>47</v>
      </c>
      <c r="I5" s="21" t="s">
        <v>48</v>
      </c>
    </row>
    <row r="6" spans="1:9" x14ac:dyDescent="0.35">
      <c r="A6" s="10" t="s">
        <v>50</v>
      </c>
      <c r="B6" s="19">
        <v>2507</v>
      </c>
      <c r="C6" s="11">
        <v>45306</v>
      </c>
      <c r="D6" s="11">
        <v>45322</v>
      </c>
      <c r="E6" s="20" t="s">
        <v>99</v>
      </c>
      <c r="F6" s="12">
        <v>2000</v>
      </c>
      <c r="G6" s="18">
        <v>1</v>
      </c>
      <c r="H6" s="14">
        <f>+F6*G6</f>
        <v>2000</v>
      </c>
      <c r="I6" s="10" t="s">
        <v>100</v>
      </c>
    </row>
    <row r="7" spans="1:9" x14ac:dyDescent="0.35">
      <c r="A7" s="10" t="s">
        <v>50</v>
      </c>
      <c r="B7" s="19">
        <v>7102023</v>
      </c>
      <c r="C7" s="11">
        <v>45342</v>
      </c>
      <c r="D7" s="11">
        <v>45351</v>
      </c>
      <c r="E7" s="20" t="s">
        <v>101</v>
      </c>
      <c r="F7" s="12">
        <v>1600</v>
      </c>
      <c r="G7" s="18">
        <v>0.5</v>
      </c>
      <c r="H7" s="14">
        <f t="shared" ref="H7:H17" si="0">+F7*G7</f>
        <v>800</v>
      </c>
      <c r="I7" s="10" t="s">
        <v>100</v>
      </c>
    </row>
    <row r="8" spans="1:9" x14ac:dyDescent="0.35">
      <c r="A8" s="10" t="s">
        <v>56</v>
      </c>
      <c r="B8" s="19">
        <v>1817</v>
      </c>
      <c r="C8" s="11">
        <v>45328</v>
      </c>
      <c r="D8" s="11">
        <v>45351</v>
      </c>
      <c r="E8" s="20" t="s">
        <v>102</v>
      </c>
      <c r="F8" s="12">
        <v>150</v>
      </c>
      <c r="G8" s="18">
        <v>1</v>
      </c>
      <c r="H8" s="14">
        <f t="shared" si="0"/>
        <v>150</v>
      </c>
      <c r="I8" s="10" t="s">
        <v>100</v>
      </c>
    </row>
    <row r="9" spans="1:9" x14ac:dyDescent="0.35">
      <c r="A9" s="10"/>
      <c r="B9" s="10"/>
      <c r="C9" s="10"/>
      <c r="D9" s="10"/>
      <c r="E9" s="10"/>
      <c r="F9" s="12"/>
      <c r="G9" s="18"/>
      <c r="H9" s="14">
        <f t="shared" si="0"/>
        <v>0</v>
      </c>
      <c r="I9" s="10"/>
    </row>
    <row r="10" spans="1:9" x14ac:dyDescent="0.35">
      <c r="A10" s="10"/>
      <c r="B10" s="10"/>
      <c r="C10" s="10"/>
      <c r="D10" s="10"/>
      <c r="E10" s="10"/>
      <c r="F10" s="12"/>
      <c r="G10" s="18"/>
      <c r="H10" s="14">
        <f t="shared" si="0"/>
        <v>0</v>
      </c>
      <c r="I10" s="10"/>
    </row>
    <row r="11" spans="1:9" x14ac:dyDescent="0.35">
      <c r="A11" s="10"/>
      <c r="B11" s="10"/>
      <c r="C11" s="10"/>
      <c r="D11" s="10"/>
      <c r="E11" s="10"/>
      <c r="F11" s="12"/>
      <c r="G11" s="18"/>
      <c r="H11" s="14">
        <f t="shared" si="0"/>
        <v>0</v>
      </c>
      <c r="I11" s="10"/>
    </row>
    <row r="12" spans="1:9" x14ac:dyDescent="0.35">
      <c r="A12" s="10"/>
      <c r="B12" s="10"/>
      <c r="C12" s="10"/>
      <c r="D12" s="10"/>
      <c r="E12" s="10"/>
      <c r="F12" s="12"/>
      <c r="G12" s="18"/>
      <c r="H12" s="14">
        <f t="shared" si="0"/>
        <v>0</v>
      </c>
      <c r="I12" s="10"/>
    </row>
    <row r="13" spans="1:9" x14ac:dyDescent="0.35">
      <c r="A13" s="10"/>
      <c r="B13" s="10"/>
      <c r="C13" s="10"/>
      <c r="D13" s="10"/>
      <c r="E13" s="10"/>
      <c r="F13" s="12"/>
      <c r="G13" s="18"/>
      <c r="H13" s="14">
        <f t="shared" si="0"/>
        <v>0</v>
      </c>
      <c r="I13" s="10"/>
    </row>
    <row r="14" spans="1:9" x14ac:dyDescent="0.35">
      <c r="A14" s="10"/>
      <c r="B14" s="10"/>
      <c r="C14" s="10"/>
      <c r="D14" s="10"/>
      <c r="E14" s="10"/>
      <c r="F14" s="12"/>
      <c r="G14" s="18"/>
      <c r="H14" s="14">
        <f t="shared" si="0"/>
        <v>0</v>
      </c>
      <c r="I14" s="10"/>
    </row>
    <row r="15" spans="1:9" x14ac:dyDescent="0.35">
      <c r="A15" s="10"/>
      <c r="B15" s="10"/>
      <c r="C15" s="10"/>
      <c r="D15" s="10"/>
      <c r="E15" s="10"/>
      <c r="F15" s="12"/>
      <c r="G15" s="18"/>
      <c r="H15" s="14">
        <f t="shared" si="0"/>
        <v>0</v>
      </c>
      <c r="I15" s="10"/>
    </row>
    <row r="16" spans="1:9" x14ac:dyDescent="0.35">
      <c r="A16" s="10"/>
      <c r="B16" s="10"/>
      <c r="C16" s="10"/>
      <c r="D16" s="10"/>
      <c r="E16" s="10"/>
      <c r="F16" s="12"/>
      <c r="G16" s="18"/>
      <c r="H16" s="14">
        <f t="shared" si="0"/>
        <v>0</v>
      </c>
      <c r="I16" s="10"/>
    </row>
    <row r="17" spans="1:9" x14ac:dyDescent="0.35">
      <c r="A17" s="10"/>
      <c r="B17" s="10"/>
      <c r="C17" s="10"/>
      <c r="D17" s="10"/>
      <c r="E17" s="10"/>
      <c r="F17" s="12"/>
      <c r="G17" s="18"/>
      <c r="H17" s="14">
        <f t="shared" si="0"/>
        <v>0</v>
      </c>
      <c r="I17" s="10"/>
    </row>
    <row r="18" spans="1:9" x14ac:dyDescent="0.35">
      <c r="E18" s="15" t="s">
        <v>28</v>
      </c>
      <c r="F18" s="49">
        <f>SUM(F6:F17)</f>
        <v>3750</v>
      </c>
      <c r="G18" s="52"/>
      <c r="H18" s="51">
        <f>SUM(H6:H17)</f>
        <v>2950</v>
      </c>
      <c r="I18" s="21"/>
    </row>
  </sheetData>
  <pageMargins left="0.25" right="0.25" top="0.75" bottom="0.75" header="0.3" footer="0.3"/>
  <pageSetup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DF04EBA4-0AD6-4351-B81D-FE0909545429}">
          <x14:formula1>
            <xm:f>'Contracted Svs &amp; Non-Personnel'!$A$72:$A$79</xm:f>
          </x14:formula1>
          <xm:sqref>A6:A17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Instructions</vt:lpstr>
      <vt:lpstr>Personnel </vt:lpstr>
      <vt:lpstr>Contracted Svs &amp; Non-Personnel</vt:lpstr>
      <vt:lpstr>FAQ Fringe Benefits</vt:lpstr>
      <vt:lpstr>SAMPLE Personnel</vt:lpstr>
      <vt:lpstr>SAMPLE Contracted Svs &amp; Non-Per</vt:lpstr>
      <vt:lpstr>'Personnel '!Print_Area</vt:lpstr>
      <vt:lpstr>'SAMPLE Personnel'!Print_Area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boller, audrey</dc:creator>
  <cp:keywords/>
  <dc:description/>
  <cp:lastModifiedBy>whitright, jody</cp:lastModifiedBy>
  <cp:revision/>
  <dcterms:created xsi:type="dcterms:W3CDTF">2023-08-23T15:49:05Z</dcterms:created>
  <dcterms:modified xsi:type="dcterms:W3CDTF">2026-10-13T20:31:34Z</dcterms:modified>
  <cp:category/>
  <cp:contentStatus/>
</cp:coreProperties>
</file>